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948" firstSheet="12" activeTab="14"/>
  </bookViews>
  <sheets>
    <sheet name="Forside" sheetId="1" r:id="rId1"/>
    <sheet name="Division og serier" sheetId="2" r:id="rId2"/>
    <sheet name="Pokalturnering" sheetId="3" r:id="rId3"/>
    <sheet name="16 SEP " sheetId="4" r:id="rId4"/>
    <sheet name="30 SEP" sheetId="5" r:id="rId5"/>
    <sheet name="07 OKT P1" sheetId="6" r:id="rId6"/>
    <sheet name="14 OKT LANG" sheetId="7" r:id="rId7"/>
    <sheet name="28 OKT" sheetId="8" r:id="rId8"/>
    <sheet name="04 NOV" sheetId="9" r:id="rId9"/>
    <sheet name="18 NOV P2" sheetId="10" r:id="rId10"/>
    <sheet name="25 NOV LANG" sheetId="11" r:id="rId11"/>
    <sheet name="16 DEC" sheetId="12" r:id="rId12"/>
    <sheet name="06 JAN" sheetId="13" r:id="rId13"/>
    <sheet name="13 JAN P3" sheetId="14" r:id="rId14"/>
    <sheet name="20 JAN" sheetId="15" r:id="rId15"/>
    <sheet name="27 JAN" sheetId="16" r:id="rId16"/>
    <sheet name="03 FEB" sheetId="17" r:id="rId17"/>
    <sheet name="10 FEB" sheetId="18" r:id="rId18"/>
    <sheet name="24 FEB" sheetId="19" r:id="rId19"/>
    <sheet name="02 MAR Lang" sheetId="20" r:id="rId20"/>
    <sheet name="09 MAR P-Finale" sheetId="21" r:id="rId21"/>
    <sheet name="16 MAR Lang slut" sheetId="22" r:id="rId22"/>
    <sheet name="Elite" sheetId="23" r:id="rId23"/>
    <sheet name="1. Div." sheetId="24" r:id="rId24"/>
    <sheet name="2. Div. A" sheetId="25" r:id="rId25"/>
    <sheet name="2. Div. B" sheetId="26" r:id="rId26"/>
    <sheet name="3. Div. A" sheetId="27" r:id="rId27"/>
    <sheet name="3. Div. B" sheetId="28" r:id="rId28"/>
    <sheet name="Serie A1" sheetId="29" r:id="rId29"/>
    <sheet name="Serie B1 NY" sheetId="30" r:id="rId30"/>
    <sheet name="Serie C1" sheetId="31" r:id="rId31"/>
  </sheets>
  <externalReferences>
    <externalReference r:id="rId34"/>
  </externalReferences>
  <definedNames>
    <definedName name="_xlfn.COUNTIFS" hidden="1">#NAME?</definedName>
    <definedName name="_xlfn.SINGLE" hidden="1">#NAME?</definedName>
    <definedName name="_xlfn.SUMIFS" hidden="1">#NAME?</definedName>
    <definedName name="goals1" localSheetId="23">'1. Div.'!$H$13:$H$42</definedName>
    <definedName name="goals1" localSheetId="24">'2. Div. A'!$H$13:$H$42</definedName>
    <definedName name="goals1" localSheetId="25">'2. Div. B'!$H$13:$H$42</definedName>
    <definedName name="goals1" localSheetId="26">'3. Div. A'!$H$13:$H$42</definedName>
    <definedName name="goals1" localSheetId="27">'3. Div. B'!$H$13:$H$42</definedName>
    <definedName name="goals1" localSheetId="22">'Elite'!$H$13:$H$42</definedName>
    <definedName name="goals1" localSheetId="28">'Serie A1'!$H$13:$H$42</definedName>
    <definedName name="goals1" localSheetId="29">'Serie B1 NY'!$H$13:$H$42</definedName>
    <definedName name="goals1" localSheetId="30">'Serie C1'!$H$13:$H$42</definedName>
    <definedName name="goals2" localSheetId="23">'1. Div.'!$I$13:$I$42</definedName>
    <definedName name="goals2" localSheetId="24">'2. Div. A'!$I$13:$I$42</definedName>
    <definedName name="goals2" localSheetId="25">'2. Div. B'!$I$13:$I$42</definedName>
    <definedName name="goals2" localSheetId="26">'3. Div. A'!$I$13:$I$42</definedName>
    <definedName name="goals2" localSheetId="27">'3. Div. B'!$I$13:$I$42</definedName>
    <definedName name="goals2" localSheetId="22">'Elite'!$I$13:$I$42</definedName>
    <definedName name="goals2" localSheetId="28">'Serie A1'!$I$13:$I$42</definedName>
    <definedName name="goals2" localSheetId="29">'Serie B1 NY'!$I$13:$I$42</definedName>
    <definedName name="goals2" localSheetId="30">'Serie C1'!$I$13:$I$42</definedName>
    <definedName name="points1" localSheetId="23">'1. Div.'!$J$13:$J$42</definedName>
    <definedName name="points1" localSheetId="24">'2. Div. A'!$J$13:$J$42</definedName>
    <definedName name="points1" localSheetId="25">'2. Div. B'!$J$13:$J$42</definedName>
    <definedName name="points1" localSheetId="26">'3. Div. A'!$J$13:$J$42</definedName>
    <definedName name="points1" localSheetId="27">'3. Div. B'!$J$13:$J$42</definedName>
    <definedName name="points1" localSheetId="22">'Elite'!$J$13:$J$42</definedName>
    <definedName name="points1" localSheetId="28">'Serie A1'!$J$13:$J$42</definedName>
    <definedName name="points1" localSheetId="29">'Serie B1 NY'!$J$13:$J$42</definedName>
    <definedName name="points1" localSheetId="30">'Serie C1'!$J$13:$J$42</definedName>
    <definedName name="points2" localSheetId="23">'1. Div.'!$K$13:$K$42</definedName>
    <definedName name="points2" localSheetId="24">'2. Div. A'!$K$13:$K$42</definedName>
    <definedName name="points2" localSheetId="25">'2. Div. B'!$K$13:$K$42</definedName>
    <definedName name="points2" localSheetId="26">'3. Div. A'!$K$13:$K$42</definedName>
    <definedName name="points2" localSheetId="27">'3. Div. B'!$K$13:$K$42</definedName>
    <definedName name="points2" localSheetId="22">'Elite'!$K$13:$K$42</definedName>
    <definedName name="points2" localSheetId="28">'Serie A1'!$K$13:$K$42</definedName>
    <definedName name="points2" localSheetId="29">'Serie B1 NY'!$K$13:$K$42</definedName>
    <definedName name="points2" localSheetId="30">'Serie C1'!$K$13:$K$42</definedName>
    <definedName name="pointsTotal" localSheetId="23">'1. Div.'!$K$5:$K$10</definedName>
    <definedName name="pointsTotal" localSheetId="24">'2. Div. A'!$K$5:$K$10</definedName>
    <definedName name="pointsTotal" localSheetId="25">'2. Div. B'!$K$5:$K$10</definedName>
    <definedName name="pointsTotal" localSheetId="26">'3. Div. A'!$K$5:$K$10</definedName>
    <definedName name="pointsTotal" localSheetId="27">'3. Div. B'!$K$5:$K$10</definedName>
    <definedName name="pointsTotal" localSheetId="22">'Elite'!$K$5:$K$10</definedName>
    <definedName name="pointsTotal" localSheetId="28">'Serie A1'!$K$5:$K$10</definedName>
    <definedName name="pointsTotal" localSheetId="29">'Serie B1 NY'!$K$5:$K$10</definedName>
    <definedName name="pointsTotal" localSheetId="30">'Serie C1'!$K$5:$K$10</definedName>
    <definedName name="_xlnm.Print_Area" localSheetId="19">'02 MAR Lang'!$A$1:$J$45</definedName>
    <definedName name="_xlnm.Print_Area" localSheetId="16">'03 FEB'!$A$1:$J$31</definedName>
    <definedName name="_xlnm.Print_Area" localSheetId="8">'04 NOV'!$A$1:$J$34</definedName>
    <definedName name="_xlnm.Print_Area" localSheetId="12">'06 JAN'!$A$1:$J$34</definedName>
    <definedName name="_xlnm.Print_Area" localSheetId="5">'07 OKT P1'!$A$1:$J$23</definedName>
    <definedName name="_xlnm.Print_Area" localSheetId="20">'09 MAR P-Finale'!$A$1:$J$19</definedName>
    <definedName name="_xlnm.Print_Area" localSheetId="17">'10 FEB'!$A$1:$J$33</definedName>
    <definedName name="_xlnm.Print_Area" localSheetId="13">'13 JAN P3'!$A$1:$J$20</definedName>
    <definedName name="_xlnm.Print_Area" localSheetId="6">'14 OKT LANG'!$A$1:$J$35</definedName>
    <definedName name="_xlnm.Print_Area" localSheetId="11">'16 DEC'!$A$1:$J$31</definedName>
    <definedName name="_xlnm.Print_Area" localSheetId="21">'16 MAR Lang slut'!$A$1:$J$46</definedName>
    <definedName name="_xlnm.Print_Area" localSheetId="3">'16 SEP '!$A$1:$J$34</definedName>
    <definedName name="_xlnm.Print_Area" localSheetId="9">'18 NOV P2'!$A$1:$J$19</definedName>
    <definedName name="_xlnm.Print_Area" localSheetId="14">'20 JAN'!$A$1:$J$30</definedName>
    <definedName name="_xlnm.Print_Area" localSheetId="18">'24 FEB'!$A$1:$J$18</definedName>
    <definedName name="_xlnm.Print_Area" localSheetId="10">'25 NOV LANG'!$A$1:$J$45</definedName>
    <definedName name="_xlnm.Print_Area" localSheetId="15">'27 JAN'!$A$1:$J$36</definedName>
    <definedName name="_xlnm.Print_Area" localSheetId="7">'28 OKT'!$A$1:$J$33</definedName>
    <definedName name="_xlnm.Print_Area" localSheetId="4">'30 SEP'!$A$1:$J$35</definedName>
    <definedName name="ptt">'[1]Indstillinger'!$C$4</definedName>
    <definedName name="ptu">'[1]Indstillinger'!$C$3</definedName>
    <definedName name="ptv">'[1]Indstillinger'!$C$2</definedName>
    <definedName name="team1" localSheetId="23">'1. Div.'!$C$13:$C$42</definedName>
    <definedName name="team1" localSheetId="24">'2. Div. A'!$C$13:$C$42</definedName>
    <definedName name="team1" localSheetId="25">'2. Div. B'!$C$13:$C$42</definedName>
    <definedName name="team1" localSheetId="26">'3. Div. A'!$C$13:$C$42</definedName>
    <definedName name="team1" localSheetId="27">'3. Div. B'!$C$13:$C$42</definedName>
    <definedName name="team1" localSheetId="22">'Elite'!$C$13:$C$42</definedName>
    <definedName name="team1" localSheetId="28">'Serie A1'!$C$13:$C$42</definedName>
    <definedName name="team1" localSheetId="29">'Serie B1 NY'!$C$13:$C$42</definedName>
    <definedName name="team1" localSheetId="30">'Serie C1'!$C$13:$C$42</definedName>
    <definedName name="team2" localSheetId="23">'1. Div.'!$D$13:$D$42</definedName>
    <definedName name="team2" localSheetId="24">'2. Div. A'!$D$13:$D$42</definedName>
    <definedName name="team2" localSheetId="25">'2. Div. B'!$D$13:$D$42</definedName>
    <definedName name="team2" localSheetId="26">'3. Div. A'!$D$13:$D$42</definedName>
    <definedName name="team2" localSheetId="27">'3. Div. B'!$D$13:$D$42</definedName>
    <definedName name="team2" localSheetId="22">'Elite'!$D$13:$D$42</definedName>
    <definedName name="team2" localSheetId="28">'Serie A1'!$D$13:$D$42</definedName>
    <definedName name="team2" localSheetId="29">'Serie B1 NY'!$D$13:$D$42</definedName>
    <definedName name="team2" localSheetId="30">'Serie C1'!$D$13:$D$42</definedName>
    <definedName name="teams" localSheetId="23">'1. Div.'!$C$5:$C$10</definedName>
    <definedName name="teams" localSheetId="24">'2. Div. A'!$C$5:$C$10</definedName>
    <definedName name="teams" localSheetId="25">'2. Div. B'!$C$5:$C$10</definedName>
    <definedName name="teams" localSheetId="26">'3. Div. A'!$C$5:$C$10</definedName>
    <definedName name="teams" localSheetId="27">'3. Div. B'!$C$5:$C$10</definedName>
    <definedName name="teams" localSheetId="22">'Elite'!$C$5:$C$10</definedName>
    <definedName name="teams" localSheetId="28">'Serie A1'!$C$5:$C$10</definedName>
    <definedName name="teams" localSheetId="29">'Serie B1 NY'!$C$5:$C$10</definedName>
    <definedName name="teams" localSheetId="30">'Serie C1'!$C$5:$C$10</definedName>
    <definedName name="Z_AAE82BF8_1FB9_41DC_B9E7_0513034FDB60_.wvu.PrintArea" localSheetId="5" hidden="1">#N/A</definedName>
    <definedName name="Z_AAE82BF8_1FB9_41DC_B9E7_0513034FDB60_.wvu.PrintArea" localSheetId="20" hidden="1">#N/A</definedName>
    <definedName name="Z_AAE82BF8_1FB9_41DC_B9E7_0513034FDB60_.wvu.PrintArea" localSheetId="13" hidden="1">#N/A</definedName>
    <definedName name="Z_AAE82BF8_1FB9_41DC_B9E7_0513034FDB60_.wvu.PrintArea" localSheetId="15" hidden="1">#N/A</definedName>
    <definedName name="Z_AAE82BF8_1FB9_41DC_B9E7_0513034FDB60_.wvu.PrintArea" localSheetId="4" hidden="1">#N/A</definedName>
  </definedNames>
  <calcPr fullCalcOnLoad="1"/>
</workbook>
</file>

<file path=xl/sharedStrings.xml><?xml version="1.0" encoding="utf-8"?>
<sst xmlns="http://schemas.openxmlformats.org/spreadsheetml/2006/main" count="4864" uniqueCount="372">
  <si>
    <t>TURNERINGSLEDERE:</t>
  </si>
  <si>
    <t>KGL.</t>
  </si>
  <si>
    <t>P.</t>
  </si>
  <si>
    <t>-</t>
  </si>
  <si>
    <t>Kl. 08.30</t>
  </si>
  <si>
    <t>BOWLINGAFDELINGEN</t>
  </si>
  <si>
    <t>RØDOVRE</t>
  </si>
  <si>
    <t>Rødovre</t>
  </si>
  <si>
    <t xml:space="preserve"> </t>
  </si>
  <si>
    <t>Uge  43</t>
  </si>
  <si>
    <t xml:space="preserve">                                                  </t>
  </si>
  <si>
    <t>Uge  41</t>
  </si>
  <si>
    <t>Uge  37</t>
  </si>
  <si>
    <t>,</t>
  </si>
  <si>
    <t>Rødovre Bowlinghal</t>
  </si>
  <si>
    <t>Uge  39</t>
  </si>
  <si>
    <t>Uge  40</t>
  </si>
  <si>
    <t>Uge  44</t>
  </si>
  <si>
    <t>Uge 45</t>
  </si>
  <si>
    <t>Uge  46</t>
  </si>
  <si>
    <t>Uge   48</t>
  </si>
  <si>
    <t>Uge   01</t>
  </si>
  <si>
    <t>Uge   02</t>
  </si>
  <si>
    <t>Uge  03</t>
  </si>
  <si>
    <t>Uge  05</t>
  </si>
  <si>
    <t xml:space="preserve">Rødovre </t>
  </si>
  <si>
    <t xml:space="preserve">Rødovre    </t>
  </si>
  <si>
    <t xml:space="preserve">Rødovre   </t>
  </si>
  <si>
    <t xml:space="preserve">Rødovre  </t>
  </si>
  <si>
    <t>Børge &amp; Grethe</t>
  </si>
  <si>
    <t>Finaler</t>
  </si>
  <si>
    <t>BOWLING SÆSONEN 2023-2024</t>
  </si>
  <si>
    <t>14. Oktober  2023</t>
  </si>
  <si>
    <t>Pokalrunde 1</t>
  </si>
  <si>
    <t>07. Oktober 2023</t>
  </si>
  <si>
    <t>28. Oktober 2023</t>
  </si>
  <si>
    <t>16. September 2023</t>
  </si>
  <si>
    <t>30.  September 2023</t>
  </si>
  <si>
    <t>04. November 2023</t>
  </si>
  <si>
    <t>18. November  2023</t>
  </si>
  <si>
    <t>Pokalrunde 2</t>
  </si>
  <si>
    <t>25. November 2023</t>
  </si>
  <si>
    <t>13. Januar  2024</t>
  </si>
  <si>
    <t>27. Januar 2024</t>
  </si>
  <si>
    <t>03. Februar 2024</t>
  </si>
  <si>
    <t>10. Februar 2024</t>
  </si>
  <si>
    <t>24. Februar 2024</t>
  </si>
  <si>
    <t>Uge  09</t>
  </si>
  <si>
    <t>Uge 08</t>
  </si>
  <si>
    <t>Uge 06</t>
  </si>
  <si>
    <t>Uge  04</t>
  </si>
  <si>
    <t>06. Januar  2024</t>
  </si>
  <si>
    <t>02. Marts 2024</t>
  </si>
  <si>
    <t>Bent &amp; Kaj og Tine</t>
  </si>
  <si>
    <t>16. December   2023</t>
  </si>
  <si>
    <t xml:space="preserve">Børge &amp; John </t>
  </si>
  <si>
    <t>Pokalrunde  3</t>
  </si>
  <si>
    <t>Henning &amp; John</t>
  </si>
  <si>
    <t>09. Marts  2024</t>
  </si>
  <si>
    <t>20. Januar 2024</t>
  </si>
  <si>
    <t>H - P</t>
  </si>
  <si>
    <t>Pokal-semifinaler</t>
  </si>
  <si>
    <t>Kl. 10.00</t>
  </si>
  <si>
    <t>Slut Kl. 11.30</t>
  </si>
  <si>
    <t>Slut kl. 11.45</t>
  </si>
  <si>
    <t xml:space="preserve"> Kl. 11.30 til 12.30 banebehandling</t>
  </si>
  <si>
    <t>Kl. 12.30</t>
  </si>
  <si>
    <t>Kl. 14.00</t>
  </si>
  <si>
    <t>Slut Kl. 15.30</t>
  </si>
  <si>
    <t>3. Div. B</t>
  </si>
  <si>
    <t>Serie A1</t>
  </si>
  <si>
    <t>Serie C1</t>
  </si>
  <si>
    <t>3. Div. A</t>
  </si>
  <si>
    <t>2. Div. B</t>
  </si>
  <si>
    <t>2. Div. A</t>
  </si>
  <si>
    <t>PTB 2</t>
  </si>
  <si>
    <t>DR-I</t>
  </si>
  <si>
    <t>Coop Idræt 3</t>
  </si>
  <si>
    <t>DSB 3</t>
  </si>
  <si>
    <t>Danske Bank 4</t>
  </si>
  <si>
    <t>Nordea 3</t>
  </si>
  <si>
    <t>HBK Sport</t>
  </si>
  <si>
    <t>LIF 3</t>
  </si>
  <si>
    <t>Telefonen</t>
  </si>
  <si>
    <t>HI</t>
  </si>
  <si>
    <t>Disa</t>
  </si>
  <si>
    <t>Auto Pl. Værk.</t>
  </si>
  <si>
    <t>IF Mærsk</t>
  </si>
  <si>
    <t>Tryg</t>
  </si>
  <si>
    <t>Nordea 1</t>
  </si>
  <si>
    <t>Danske Bank 1</t>
  </si>
  <si>
    <t>Elme Hegn</t>
  </si>
  <si>
    <t>Laybourn</t>
  </si>
  <si>
    <t>Rødager Bowling</t>
  </si>
  <si>
    <t>Nordea 4</t>
  </si>
  <si>
    <t>VFIK</t>
  </si>
  <si>
    <t>Danske Bank 3</t>
  </si>
  <si>
    <t>Buus Jensen 3</t>
  </si>
  <si>
    <t>ALI 3</t>
  </si>
  <si>
    <t>Buus Jensen 2</t>
  </si>
  <si>
    <t>MBW-I 2</t>
  </si>
  <si>
    <t>LIF 2</t>
  </si>
  <si>
    <t>ABG Sport</t>
  </si>
  <si>
    <t>Nordea 2</t>
  </si>
  <si>
    <t>Danske Bank 2</t>
  </si>
  <si>
    <t>PTB 1</t>
  </si>
  <si>
    <t>FST IF</t>
  </si>
  <si>
    <t>1. Div.</t>
  </si>
  <si>
    <t>Elite</t>
  </si>
  <si>
    <t>Serie B1</t>
  </si>
  <si>
    <t>Serie C-1</t>
  </si>
  <si>
    <t>MBW-I 1</t>
  </si>
  <si>
    <t>Coop Idræt 2</t>
  </si>
  <si>
    <t>Coop Idræt 1</t>
  </si>
  <si>
    <t>DSB 1</t>
  </si>
  <si>
    <t>Topdanmark</t>
  </si>
  <si>
    <t>C/T-I</t>
  </si>
  <si>
    <t>DSB 4</t>
  </si>
  <si>
    <t>DSB 2</t>
  </si>
  <si>
    <t>ALI 1</t>
  </si>
  <si>
    <t>ALI 2</t>
  </si>
  <si>
    <t>Proshoppen</t>
  </si>
  <si>
    <t>Sevang</t>
  </si>
  <si>
    <t>Ericsson Sport</t>
  </si>
  <si>
    <t>Danske Bank 5</t>
  </si>
  <si>
    <t>SDCA</t>
  </si>
  <si>
    <t>Buus Jensen 1</t>
  </si>
  <si>
    <t>LBA</t>
  </si>
  <si>
    <t>FLS</t>
  </si>
  <si>
    <t>TIK 1</t>
  </si>
  <si>
    <t>LIF 1</t>
  </si>
  <si>
    <t>TIK 2</t>
  </si>
  <si>
    <t>Slut Kl. 11.45</t>
  </si>
  <si>
    <t>Hold</t>
  </si>
  <si>
    <t>Kampe/runde</t>
  </si>
  <si>
    <t>Forside</t>
  </si>
  <si>
    <t>Hold *</t>
  </si>
  <si>
    <t>Placering</t>
  </si>
  <si>
    <t>K</t>
  </si>
  <si>
    <t>V</t>
  </si>
  <si>
    <t>U</t>
  </si>
  <si>
    <t>T</t>
  </si>
  <si>
    <t>M+</t>
  </si>
  <si>
    <t>M-</t>
  </si>
  <si>
    <t>P</t>
  </si>
  <si>
    <t>T_1</t>
  </si>
  <si>
    <t>T_2</t>
  </si>
  <si>
    <t>T_3</t>
  </si>
  <si>
    <t>T_4</t>
  </si>
  <si>
    <t>T_5</t>
  </si>
  <si>
    <t>T_6</t>
  </si>
  <si>
    <t>123</t>
  </si>
  <si>
    <t>h1</t>
  </si>
  <si>
    <t>u1</t>
  </si>
  <si>
    <t>h2</t>
  </si>
  <si>
    <t>u2</t>
  </si>
  <si>
    <t>Sum</t>
  </si>
  <si>
    <t/>
  </si>
  <si>
    <t>Hold 1</t>
  </si>
  <si>
    <t>Hold 2</t>
  </si>
  <si>
    <t>Dato *</t>
  </si>
  <si>
    <t>Tid *</t>
  </si>
  <si>
    <t>Bane *</t>
  </si>
  <si>
    <t>Kegler</t>
  </si>
  <si>
    <t>Pt</t>
  </si>
  <si>
    <t>Use</t>
  </si>
  <si>
    <t>Check</t>
  </si>
  <si>
    <t>Kamp</t>
  </si>
  <si>
    <t>KL</t>
  </si>
  <si>
    <t>RK</t>
  </si>
  <si>
    <t>H1</t>
  </si>
  <si>
    <t>H2</t>
  </si>
  <si>
    <t>i</t>
  </si>
  <si>
    <t>Dato</t>
  </si>
  <si>
    <t>08.30</t>
  </si>
  <si>
    <t>T_1T_6</t>
  </si>
  <si>
    <t>T_2T_5</t>
  </si>
  <si>
    <t>T_3T_4</t>
  </si>
  <si>
    <t>10.00</t>
  </si>
  <si>
    <t>T_5T_1</t>
  </si>
  <si>
    <t>T_6T_4</t>
  </si>
  <si>
    <t>T_2T_3</t>
  </si>
  <si>
    <t>T_1T_4</t>
  </si>
  <si>
    <t>T_5T_3</t>
  </si>
  <si>
    <t>T_6T_2</t>
  </si>
  <si>
    <t>T_3T_1</t>
  </si>
  <si>
    <t>T_4T_2</t>
  </si>
  <si>
    <t>T_5T_6</t>
  </si>
  <si>
    <t>T_1T_2</t>
  </si>
  <si>
    <t>T_3T_6</t>
  </si>
  <si>
    <t>T_4T_5</t>
  </si>
  <si>
    <t>T_6T_1</t>
  </si>
  <si>
    <t>T_5T_2</t>
  </si>
  <si>
    <t>T_4T_3</t>
  </si>
  <si>
    <t>T_1T_5</t>
  </si>
  <si>
    <t>T_4T_6</t>
  </si>
  <si>
    <t>T_3T_2</t>
  </si>
  <si>
    <t>T_4T_1</t>
  </si>
  <si>
    <t>T_3T_5</t>
  </si>
  <si>
    <t>T_2T_6</t>
  </si>
  <si>
    <t>T_1T_3</t>
  </si>
  <si>
    <t>T_2T_4</t>
  </si>
  <si>
    <t>T_6T_5</t>
  </si>
  <si>
    <t>T_2T_1</t>
  </si>
  <si>
    <t>T_6T_3</t>
  </si>
  <si>
    <t>T_5T_4</t>
  </si>
  <si>
    <t>Bronze</t>
  </si>
  <si>
    <t>4.</t>
  </si>
  <si>
    <t>B</t>
  </si>
  <si>
    <t>Guld</t>
  </si>
  <si>
    <t>Sølv</t>
  </si>
  <si>
    <t>G</t>
  </si>
  <si>
    <t>12.30</t>
  </si>
  <si>
    <t>11.30</t>
  </si>
  <si>
    <t>14.00</t>
  </si>
  <si>
    <t>10-12</t>
  </si>
  <si>
    <t>13-15</t>
  </si>
  <si>
    <t>19-21</t>
  </si>
  <si>
    <t>22-24</t>
  </si>
  <si>
    <t>7-9</t>
  </si>
  <si>
    <t>1-3</t>
  </si>
  <si>
    <t>4-6</t>
  </si>
  <si>
    <t>Serie  C1 2023-2024</t>
  </si>
  <si>
    <t>Serie  A1 2023-2024</t>
  </si>
  <si>
    <t>3. Div. B.  2023-2024</t>
  </si>
  <si>
    <t>3. Div. A.  2023-2024</t>
  </si>
  <si>
    <t>2. Div. B.   Herre  2023-2024</t>
  </si>
  <si>
    <t>2. Div. A.  2023-2024</t>
  </si>
  <si>
    <t>1. Div.  2023-2024</t>
  </si>
  <si>
    <t>Elite 2023-2024</t>
  </si>
  <si>
    <t>Kl. 11.30</t>
  </si>
  <si>
    <t>3. div. B</t>
  </si>
  <si>
    <t>Slut Kl. 13.00</t>
  </si>
  <si>
    <t>FST</t>
  </si>
  <si>
    <t>16.09.23</t>
  </si>
  <si>
    <t>16-18</t>
  </si>
  <si>
    <t>30.09.23</t>
  </si>
  <si>
    <t>2. div. A</t>
  </si>
  <si>
    <t>07.10.23</t>
  </si>
  <si>
    <t>5-7</t>
  </si>
  <si>
    <t>8-10</t>
  </si>
  <si>
    <t>11-13</t>
  </si>
  <si>
    <t>14-16</t>
  </si>
  <si>
    <t>17-19</t>
  </si>
  <si>
    <t>MBW-I</t>
  </si>
  <si>
    <t>Buus Jensen</t>
  </si>
  <si>
    <t>LIF</t>
  </si>
  <si>
    <t>14.10.23</t>
  </si>
  <si>
    <t>28.10.23</t>
  </si>
  <si>
    <t>04.11.23</t>
  </si>
  <si>
    <t>25.11.23</t>
  </si>
  <si>
    <t>16.12.23</t>
  </si>
  <si>
    <t xml:space="preserve">FLS </t>
  </si>
  <si>
    <t>1. Div</t>
  </si>
  <si>
    <t>06.01.24</t>
  </si>
  <si>
    <t xml:space="preserve">VFIK </t>
  </si>
  <si>
    <t xml:space="preserve">HI </t>
  </si>
  <si>
    <t>20.01.24</t>
  </si>
  <si>
    <t>27.01.24</t>
  </si>
  <si>
    <t>03.02.24</t>
  </si>
  <si>
    <t>10.02.24</t>
  </si>
  <si>
    <t>24.02.24</t>
  </si>
  <si>
    <t>02.03.24</t>
  </si>
  <si>
    <t>02.03.04</t>
  </si>
  <si>
    <t>16.03.24</t>
  </si>
  <si>
    <t>16.03.04</t>
  </si>
  <si>
    <t>Kaj &amp; Bent</t>
  </si>
  <si>
    <t>Børge &amp; John</t>
  </si>
  <si>
    <t>Bent &amp; Bjarne</t>
  </si>
  <si>
    <t>Bjarne &amp; John</t>
  </si>
  <si>
    <t>Kaj &amp; Bjarne</t>
  </si>
  <si>
    <t>Børge &amp; Grethe + Tine</t>
  </si>
  <si>
    <t>Slut Kl. 10:00</t>
  </si>
  <si>
    <t>Slut Kl. 12.00</t>
  </si>
  <si>
    <t>Kl. 10.15</t>
  </si>
  <si>
    <t xml:space="preserve">FIRMAIDRÆT STORKØBENHAVN                                   BOWLINGAFDELINGEN </t>
  </si>
  <si>
    <t>Spilledatoer</t>
  </si>
  <si>
    <t>F S K B H</t>
  </si>
  <si>
    <t>BOWLING</t>
  </si>
  <si>
    <t>HOLDTURNERING</t>
  </si>
  <si>
    <t>SÆSONEN</t>
  </si>
  <si>
    <t>Stillingen</t>
  </si>
  <si>
    <t xml:space="preserve">2. Div. A.  </t>
  </si>
  <si>
    <t xml:space="preserve">2. Div. B.  </t>
  </si>
  <si>
    <t xml:space="preserve">3. Div. A.  </t>
  </si>
  <si>
    <t xml:space="preserve">3. Div. B.  </t>
  </si>
  <si>
    <t>UDVALGET</t>
  </si>
  <si>
    <t>Serie A - 1</t>
  </si>
  <si>
    <t>Serie C - 1</t>
  </si>
  <si>
    <t>2023 – 2024</t>
  </si>
  <si>
    <t>Firmaidræt StorKøbenhavn</t>
  </si>
  <si>
    <t>Bowlingafdelingen</t>
  </si>
  <si>
    <t>Div/serier</t>
  </si>
  <si>
    <t>Coop Idræt   1</t>
  </si>
  <si>
    <t>Buus Jensen   1</t>
  </si>
  <si>
    <t>Nordea   1</t>
  </si>
  <si>
    <t>Coop Idræt   2</t>
  </si>
  <si>
    <t>L I F   1</t>
  </si>
  <si>
    <t xml:space="preserve">2. Div. A. </t>
  </si>
  <si>
    <t xml:space="preserve">2. Div. B. </t>
  </si>
  <si>
    <t>3. Div. A.</t>
  </si>
  <si>
    <t>3. Div. B.</t>
  </si>
  <si>
    <t>Serie A. 1.</t>
  </si>
  <si>
    <t xml:space="preserve">Serie B. 1. </t>
  </si>
  <si>
    <t xml:space="preserve">Serie C. 1. </t>
  </si>
  <si>
    <t>Buus Jensen   2</t>
  </si>
  <si>
    <t>Elme Hegn 1</t>
  </si>
  <si>
    <t>Sæsonen 2023 - 2024</t>
  </si>
  <si>
    <t>FIRMAIDRÆT STORKØBENHAVN</t>
  </si>
  <si>
    <t xml:space="preserve">Buus Jensen   </t>
  </si>
  <si>
    <t>005</t>
  </si>
  <si>
    <t>006</t>
  </si>
  <si>
    <t>024</t>
  </si>
  <si>
    <t>033</t>
  </si>
  <si>
    <t>078</t>
  </si>
  <si>
    <t>095</t>
  </si>
  <si>
    <t>101</t>
  </si>
  <si>
    <t>106</t>
  </si>
  <si>
    <t>133</t>
  </si>
  <si>
    <t>155</t>
  </si>
  <si>
    <t>332</t>
  </si>
  <si>
    <t>363</t>
  </si>
  <si>
    <t>371</t>
  </si>
  <si>
    <t>Tid</t>
  </si>
  <si>
    <t>K - nr.</t>
  </si>
  <si>
    <t>Klub</t>
  </si>
  <si>
    <t>H  -  P</t>
  </si>
  <si>
    <t>Semifinale</t>
  </si>
  <si>
    <t>10.15</t>
  </si>
  <si>
    <t>Guldkamp</t>
  </si>
  <si>
    <t>DELTAGENDE HOLD I FSKBH'S POKALTURNERING 2023 - 2024</t>
  </si>
  <si>
    <t>Bronzekamp</t>
  </si>
  <si>
    <t>POKALTURNERINGSPROGRAM 2023 - 2024</t>
  </si>
  <si>
    <t>07-10-2023 Pokal</t>
  </si>
  <si>
    <t>14-10-2023 Lang</t>
  </si>
  <si>
    <t>18-11-2023 Pokal</t>
  </si>
  <si>
    <t>25-11-2023 Lang</t>
  </si>
  <si>
    <t>13-01-2024 Pokal</t>
  </si>
  <si>
    <t>02-03-2024 Lang</t>
  </si>
  <si>
    <t>09-03-2024 Pokalfinale</t>
  </si>
  <si>
    <t>16-03-2024 Lang</t>
  </si>
  <si>
    <t>Serie B - 1</t>
  </si>
  <si>
    <t>Uge  10</t>
  </si>
  <si>
    <t>Uge 11</t>
  </si>
  <si>
    <t>16-09-2023</t>
  </si>
  <si>
    <t>30-09-2023</t>
  </si>
  <si>
    <t>Bent &amp; Tine &amp; Henning</t>
  </si>
  <si>
    <t>Kaj &amp; Grethe</t>
  </si>
  <si>
    <t>Kaj &amp; Bent + Grethe + Tine</t>
  </si>
  <si>
    <t>Henning &amp; John + Kaj</t>
  </si>
  <si>
    <t>Slut  Kl. 10.15</t>
  </si>
  <si>
    <t>Kamp 46 er flyttet fra 14.10.2023</t>
  </si>
  <si>
    <t>Kamp 46 er flyttet til 13.01.2024</t>
  </si>
  <si>
    <t>Kamp 14 er flyttet til 30.09.2023</t>
  </si>
  <si>
    <t>Kamp 14 er flyttet fra 16.09.2023</t>
  </si>
  <si>
    <t>13.01.24</t>
  </si>
  <si>
    <t>Kamp 61 er flyttet til 03.02.24</t>
  </si>
  <si>
    <t>Kamp 61 er flyttet fra 28.10.2023</t>
  </si>
  <si>
    <t>Kamp 151 er flyttet fra 20.01.2024</t>
  </si>
  <si>
    <t>Kamp 151 er flyttet til 06.01.2024</t>
  </si>
  <si>
    <t>Bjarne &amp; Tine</t>
  </si>
  <si>
    <t>ALI 4</t>
  </si>
  <si>
    <t>18.11.23</t>
  </si>
  <si>
    <t>Kamp 140 er flyttet til 10.02.2024</t>
  </si>
  <si>
    <t>Kamp 140 er flyttet fra 06.01.2024</t>
  </si>
  <si>
    <t>X</t>
  </si>
  <si>
    <t>Afbud</t>
  </si>
  <si>
    <t>Bent &amp; Grethe</t>
  </si>
  <si>
    <t>Ej mødt</t>
  </si>
  <si>
    <t>Pokal</t>
  </si>
  <si>
    <t>Kamp 139 er flyttet til 03.02.2024</t>
  </si>
  <si>
    <t>Kamp 139 er flyttet fra 06.01.2024</t>
  </si>
</sst>
</file>

<file path=xl/styles.xml><?xml version="1.0" encoding="utf-8"?>
<styleSheet xmlns="http://schemas.openxmlformats.org/spreadsheetml/2006/main">
  <numFmts count="4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F800]dddd\,\ mmmm\ dd\,\ yyyy"/>
    <numFmt numFmtId="181" formatCode="[$-406]d\.\ mmmm\ yyyy"/>
    <numFmt numFmtId="182" formatCode="[$-406]d\.\ mmmm\ yyyy;@"/>
    <numFmt numFmtId="183" formatCode="&quot;Ja&quot;;&quot;Ja&quot;;&quot;Nej&quot;"/>
    <numFmt numFmtId="184" formatCode="&quot;Sand&quot;;&quot;Sand&quot;;&quot;Falsk&quot;"/>
    <numFmt numFmtId="185" formatCode="&quot;Til&quot;;&quot;Til&quot;;&quot;Fra&quot;"/>
    <numFmt numFmtId="186" formatCode="[$€-2]\ #.##000_);[Red]\([$€-2]\ #.##000\)"/>
    <numFmt numFmtId="187" formatCode="_ * #,##0.000_ ;_ * \-#,##0.000_ ;_ * &quot;-&quot;??_ ;_ @_ "/>
    <numFmt numFmtId="188" formatCode="0.0"/>
    <numFmt numFmtId="189" formatCode="dd/mm/yy;@"/>
    <numFmt numFmtId="190" formatCode="yy/mm/dd;@"/>
    <numFmt numFmtId="191" formatCode="mmm/yyyy"/>
    <numFmt numFmtId="192" formatCode="#,##0.00;[Red]#,##0.00"/>
    <numFmt numFmtId="193" formatCode="[$-406]mmmmm;@"/>
    <numFmt numFmtId="194" formatCode="hh:mm;@"/>
    <numFmt numFmtId="195" formatCode=";;;"/>
    <numFmt numFmtId="196" formatCode="mm/dd/yyyy"/>
  </numFmts>
  <fonts count="12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3"/>
      <name val="Arial"/>
      <family val="2"/>
    </font>
    <font>
      <u val="single"/>
      <sz val="10"/>
      <color indexed="12"/>
      <name val="Arial"/>
      <family val="2"/>
    </font>
    <font>
      <b/>
      <i/>
      <sz val="12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3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i/>
      <u val="single"/>
      <sz val="12"/>
      <color indexed="12"/>
      <name val="Arial"/>
      <family val="2"/>
    </font>
    <font>
      <b/>
      <sz val="10"/>
      <name val="Verdana"/>
      <family val="2"/>
    </font>
    <font>
      <sz val="13"/>
      <name val="Consolas"/>
      <family val="3"/>
    </font>
    <font>
      <sz val="10"/>
      <name val="Arial Black"/>
      <family val="2"/>
    </font>
    <font>
      <sz val="11"/>
      <name val="Verdana"/>
      <family val="2"/>
    </font>
    <font>
      <sz val="11"/>
      <name val="Consolas"/>
      <family val="3"/>
    </font>
    <font>
      <b/>
      <sz val="13"/>
      <name val="Consolas"/>
      <family val="3"/>
    </font>
    <font>
      <b/>
      <sz val="11"/>
      <name val="Verdana"/>
      <family val="2"/>
    </font>
    <font>
      <i/>
      <u val="single"/>
      <sz val="14"/>
      <color indexed="12"/>
      <name val="Arial"/>
      <family val="2"/>
    </font>
    <font>
      <i/>
      <u val="single"/>
      <sz val="12"/>
      <color indexed="12"/>
      <name val="Arial"/>
      <family val="2"/>
    </font>
    <font>
      <b/>
      <i/>
      <u val="single"/>
      <sz val="12"/>
      <name val="Arial"/>
      <family val="2"/>
    </font>
    <font>
      <i/>
      <u val="single"/>
      <sz val="12"/>
      <name val="Arial"/>
      <family val="2"/>
    </font>
    <font>
      <i/>
      <u val="single"/>
      <sz val="14"/>
      <name val="Arial"/>
      <family val="2"/>
    </font>
    <font>
      <b/>
      <i/>
      <sz val="16"/>
      <name val="Times New Roman"/>
      <family val="1"/>
    </font>
    <font>
      <b/>
      <i/>
      <sz val="14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48"/>
      <name val="Times New Roman"/>
      <family val="1"/>
    </font>
    <font>
      <i/>
      <sz val="10"/>
      <name val="Times New Roman"/>
      <family val="1"/>
    </font>
    <font>
      <b/>
      <i/>
      <sz val="20"/>
      <name val="Times New Roman"/>
      <family val="1"/>
    </font>
    <font>
      <b/>
      <i/>
      <sz val="36"/>
      <name val="Arial"/>
      <family val="2"/>
    </font>
    <font>
      <b/>
      <i/>
      <sz val="16"/>
      <name val="Arial"/>
      <family val="2"/>
    </font>
    <font>
      <b/>
      <i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i/>
      <sz val="12"/>
      <color indexed="30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2"/>
      <color indexed="10"/>
      <name val="Arial"/>
      <family val="2"/>
    </font>
    <font>
      <b/>
      <sz val="10"/>
      <color indexed="57"/>
      <name val="Verdana"/>
      <family val="2"/>
    </font>
    <font>
      <b/>
      <sz val="12"/>
      <color indexed="60"/>
      <name val="Verdana"/>
      <family val="2"/>
    </font>
    <font>
      <b/>
      <sz val="12"/>
      <color indexed="19"/>
      <name val="Verdana"/>
      <family val="2"/>
    </font>
    <font>
      <sz val="9"/>
      <color indexed="8"/>
      <name val="Arial Narrow"/>
      <family val="2"/>
    </font>
    <font>
      <sz val="10"/>
      <color indexed="8"/>
      <name val="Consolas"/>
      <family val="3"/>
    </font>
    <font>
      <sz val="12"/>
      <color indexed="8"/>
      <name val="Consolas"/>
      <family val="3"/>
    </font>
    <font>
      <i/>
      <sz val="12"/>
      <color indexed="8"/>
      <name val="Consolas"/>
      <family val="3"/>
    </font>
    <font>
      <sz val="11"/>
      <color indexed="8"/>
      <name val="Consolas"/>
      <family val="3"/>
    </font>
    <font>
      <i/>
      <sz val="10"/>
      <color indexed="30"/>
      <name val="Arial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Arial"/>
      <family val="2"/>
    </font>
    <font>
      <sz val="10"/>
      <color rgb="FF0070C0"/>
      <name val="Arial"/>
      <family val="2"/>
    </font>
    <font>
      <b/>
      <i/>
      <sz val="12"/>
      <color rgb="FF0070C0"/>
      <name val="Arial"/>
      <family val="2"/>
    </font>
    <font>
      <sz val="10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u val="single"/>
      <sz val="12"/>
      <color theme="10"/>
      <name val="Arial"/>
      <family val="2"/>
    </font>
    <font>
      <b/>
      <sz val="10"/>
      <color theme="6" tint="-0.24997000396251678"/>
      <name val="Verdana"/>
      <family val="2"/>
    </font>
    <font>
      <b/>
      <sz val="12"/>
      <color rgb="FF593D21"/>
      <name val="Verdana"/>
      <family val="2"/>
    </font>
    <font>
      <b/>
      <sz val="12"/>
      <color rgb="FF785E1E"/>
      <name val="Verdana"/>
      <family val="2"/>
    </font>
    <font>
      <sz val="9"/>
      <color rgb="FF000000"/>
      <name val="Arial Narrow"/>
      <family val="2"/>
    </font>
    <font>
      <sz val="10"/>
      <color theme="1"/>
      <name val="Consolas"/>
      <family val="3"/>
    </font>
    <font>
      <sz val="12"/>
      <color theme="1"/>
      <name val="Consolas"/>
      <family val="3"/>
    </font>
    <font>
      <i/>
      <sz val="12"/>
      <color theme="1"/>
      <name val="Consolas"/>
      <family val="3"/>
    </font>
    <font>
      <sz val="10"/>
      <color rgb="FF000000"/>
      <name val="Consolas"/>
      <family val="3"/>
    </font>
    <font>
      <sz val="11"/>
      <color rgb="FF000000"/>
      <name val="Consolas"/>
      <family val="3"/>
    </font>
    <font>
      <i/>
      <sz val="10"/>
      <color rgb="FF0070C0"/>
      <name val="Arial"/>
      <family val="2"/>
    </font>
    <font>
      <b/>
      <i/>
      <sz val="12"/>
      <color theme="1"/>
      <name val="Calibri"/>
      <family val="2"/>
    </font>
    <font>
      <b/>
      <i/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BB844C"/>
        <bgColor indexed="64"/>
      </patternFill>
    </fill>
    <fill>
      <patternFill patternType="solid">
        <fgColor rgb="FFD3AE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theme="6"/>
      </bottom>
    </border>
    <border>
      <left/>
      <right/>
      <top/>
      <bottom style="thin">
        <color theme="0" tint="-0.24993999302387238"/>
      </bottom>
    </border>
    <border>
      <left/>
      <right/>
      <top style="thin">
        <color theme="6"/>
      </top>
      <bottom style="thin">
        <color theme="6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thin">
        <color theme="6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thick">
        <color theme="6" tint="-0.24993999302387238"/>
      </bottom>
    </border>
    <border>
      <left/>
      <right/>
      <top/>
      <bottom style="thick">
        <color theme="6"/>
      </bottom>
    </border>
    <border>
      <left/>
      <right/>
      <top/>
      <bottom style="thick">
        <color theme="9" tint="0.39987999200820923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9" tint="0.39991000294685364"/>
      </top>
      <bottom style="medium">
        <color theme="9" tint="0.39991000294685364"/>
      </bottom>
    </border>
    <border>
      <left/>
      <right/>
      <top style="thin">
        <color theme="0" tint="-0.24993999302387238"/>
      </top>
      <bottom style="medium">
        <color theme="0" tint="-0.24993999302387238"/>
      </bottom>
    </border>
    <border>
      <left/>
      <right/>
      <top style="thin">
        <color theme="0" tint="-0.24993999302387238"/>
      </top>
      <bottom style="medium">
        <color theme="1"/>
      </bottom>
    </border>
    <border>
      <left/>
      <right/>
      <top style="medium">
        <color theme="0" tint="-0.24993999302387238"/>
      </top>
      <bottom style="medium">
        <color theme="0" tint="-0.24993999302387238"/>
      </bottom>
    </border>
    <border>
      <left style="thin"/>
      <right style="thin"/>
      <top style="thin"/>
      <bottom style="thin"/>
    </border>
    <border>
      <left/>
      <right/>
      <top style="thin"/>
      <bottom style="thin">
        <color theme="1" tint="0.49998000264167786"/>
      </bottom>
    </border>
    <border>
      <left/>
      <right/>
      <top style="thin"/>
      <bottom style="thin">
        <color theme="2" tint="-0.24993999302387238"/>
      </bottom>
    </border>
    <border>
      <left/>
      <right/>
      <top/>
      <bottom style="thin">
        <color theme="2" tint="-0.24993999302387238"/>
      </bottom>
    </border>
    <border>
      <left/>
      <right/>
      <top style="thin">
        <color theme="2" tint="-0.24993999302387238"/>
      </top>
      <bottom style="thin">
        <color theme="2" tint="-0.24993999302387238"/>
      </bottom>
    </border>
    <border>
      <left/>
      <right/>
      <top style="thin">
        <color theme="2" tint="-0.24993999302387238"/>
      </top>
      <bottom style="medium">
        <color theme="2" tint="-0.24993999302387238"/>
      </bottom>
    </border>
    <border>
      <left/>
      <right/>
      <top style="thin">
        <color theme="0" tint="-0.24993999302387238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22" fillId="0" borderId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33" borderId="0" applyNumberFormat="0" applyBorder="0">
      <alignment vertical="center"/>
      <protection/>
    </xf>
    <xf numFmtId="1" fontId="22" fillId="0" borderId="0" applyBorder="0" applyAlignment="0" applyProtection="0"/>
    <xf numFmtId="1" fontId="19" fillId="0" borderId="0" applyFill="0" applyBorder="0" applyAlignment="0" applyProtection="0"/>
    <xf numFmtId="194" fontId="22" fillId="0" borderId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99" fillId="0" borderId="0" xfId="0" applyFont="1" applyAlignment="1">
      <alignment/>
    </xf>
    <xf numFmtId="0" fontId="0" fillId="0" borderId="0" xfId="0" applyFont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/>
    </xf>
    <xf numFmtId="0" fontId="99" fillId="0" borderId="0" xfId="0" applyFont="1" applyAlignment="1">
      <alignment/>
    </xf>
    <xf numFmtId="0" fontId="10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99" fillId="0" borderId="0" xfId="0" applyFont="1" applyAlignment="1">
      <alignment horizontal="left"/>
    </xf>
    <xf numFmtId="0" fontId="103" fillId="0" borderId="0" xfId="0" applyFont="1" applyAlignment="1">
      <alignment/>
    </xf>
    <xf numFmtId="0" fontId="10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99" fillId="0" borderId="0" xfId="0" applyFont="1" applyAlignment="1">
      <alignment/>
    </xf>
    <xf numFmtId="0" fontId="2" fillId="0" borderId="0" xfId="0" applyFont="1" applyAlignment="1">
      <alignment/>
    </xf>
    <xf numFmtId="0" fontId="101" fillId="0" borderId="0" xfId="0" applyFont="1" applyAlignment="1">
      <alignment/>
    </xf>
    <xf numFmtId="0" fontId="101" fillId="0" borderId="0" xfId="0" applyFont="1" applyBorder="1" applyAlignment="1">
      <alignment horizontal="center"/>
    </xf>
    <xf numFmtId="0" fontId="101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01" fillId="0" borderId="0" xfId="0" applyFont="1" applyAlignment="1">
      <alignment/>
    </xf>
    <xf numFmtId="1" fontId="2" fillId="0" borderId="11" xfId="0" applyNumberFormat="1" applyFont="1" applyBorder="1" applyAlignment="1">
      <alignment horizontal="center"/>
    </xf>
    <xf numFmtId="0" fontId="101" fillId="0" borderId="0" xfId="0" applyFont="1" applyBorder="1" applyAlignment="1">
      <alignment horizontal="left"/>
    </xf>
    <xf numFmtId="0" fontId="99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99" fillId="0" borderId="0" xfId="0" applyNumberFormat="1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14" fillId="0" borderId="0" xfId="54" applyFont="1" applyAlignment="1" applyProtection="1">
      <alignment/>
      <protection/>
    </xf>
    <xf numFmtId="0" fontId="104" fillId="0" borderId="0" xfId="0" applyFont="1" applyBorder="1" applyAlignment="1">
      <alignment/>
    </xf>
    <xf numFmtId="0" fontId="10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5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7" fillId="0" borderId="0" xfId="54" applyFont="1" applyAlignment="1" applyProtection="1">
      <alignment/>
      <protection/>
    </xf>
    <xf numFmtId="0" fontId="16" fillId="0" borderId="0" xfId="54" applyFont="1" applyAlignment="1" applyProtection="1">
      <alignment/>
      <protection/>
    </xf>
    <xf numFmtId="0" fontId="2" fillId="0" borderId="0" xfId="0" applyFont="1" applyFill="1" applyBorder="1" applyAlignment="1">
      <alignment/>
    </xf>
    <xf numFmtId="1" fontId="101" fillId="0" borderId="10" xfId="0" applyNumberFormat="1" applyFont="1" applyBorder="1" applyAlignment="1">
      <alignment horizontal="center"/>
    </xf>
    <xf numFmtId="0" fontId="106" fillId="0" borderId="0" xfId="0" applyFont="1" applyAlignment="1">
      <alignment/>
    </xf>
    <xf numFmtId="1" fontId="99" fillId="0" borderId="0" xfId="0" applyNumberFormat="1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107" fillId="0" borderId="0" xfId="0" applyFont="1" applyAlignment="1">
      <alignment/>
    </xf>
    <xf numFmtId="0" fontId="99" fillId="0" borderId="0" xfId="0" applyFont="1" applyBorder="1" applyAlignment="1">
      <alignment horizontal="left"/>
    </xf>
    <xf numFmtId="0" fontId="99" fillId="0" borderId="0" xfId="0" applyFont="1" applyBorder="1" applyAlignment="1">
      <alignment/>
    </xf>
    <xf numFmtId="0" fontId="99" fillId="0" borderId="0" xfId="0" applyFont="1" applyAlignment="1">
      <alignment vertical="center"/>
    </xf>
    <xf numFmtId="1" fontId="2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99" fillId="0" borderId="0" xfId="0" applyFont="1" applyAlignment="1">
      <alignment horizontal="center" vertical="center"/>
    </xf>
    <xf numFmtId="0" fontId="99" fillId="0" borderId="0" xfId="0" applyFont="1" applyAlignment="1">
      <alignment horizontal="center"/>
    </xf>
    <xf numFmtId="0" fontId="99" fillId="0" borderId="0" xfId="0" applyFont="1" applyAlignment="1">
      <alignment horizontal="left"/>
    </xf>
    <xf numFmtId="0" fontId="88" fillId="0" borderId="3" xfId="5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108" fillId="0" borderId="0" xfId="54" applyFont="1" applyAlignment="1" applyProtection="1">
      <alignment horizontal="center"/>
      <protection/>
    </xf>
    <xf numFmtId="0" fontId="0" fillId="4" borderId="13" xfId="0" applyFill="1" applyBorder="1" applyAlignment="1">
      <alignment horizontal="center" vertical="center"/>
    </xf>
    <xf numFmtId="0" fontId="109" fillId="4" borderId="13" xfId="0" applyFont="1" applyFill="1" applyBorder="1" applyAlignment="1">
      <alignment/>
    </xf>
    <xf numFmtId="0" fontId="0" fillId="4" borderId="13" xfId="0" applyFill="1" applyBorder="1" applyAlignment="1">
      <alignment horizontal="left"/>
    </xf>
    <xf numFmtId="0" fontId="0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95" fillId="33" borderId="14" xfId="61" applyBorder="1">
      <alignment vertical="center"/>
      <protection/>
    </xf>
    <xf numFmtId="1" fontId="19" fillId="0" borderId="14" xfId="63" applyBorder="1" applyAlignment="1">
      <alignment horizontal="center"/>
    </xf>
    <xf numFmtId="1" fontId="20" fillId="4" borderId="15" xfId="63" applyFont="1" applyFill="1" applyBorder="1" applyAlignment="1">
      <alignment horizontal="center"/>
    </xf>
    <xf numFmtId="0" fontId="95" fillId="0" borderId="14" xfId="0" applyFont="1" applyBorder="1" applyAlignment="1" applyProtection="1">
      <alignment vertical="center"/>
      <protection locked="0"/>
    </xf>
    <xf numFmtId="0" fontId="95" fillId="33" borderId="16" xfId="61" applyBorder="1">
      <alignment vertical="center"/>
      <protection/>
    </xf>
    <xf numFmtId="0" fontId="95" fillId="0" borderId="16" xfId="0" applyFont="1" applyBorder="1" applyAlignment="1" applyProtection="1">
      <alignment vertical="center"/>
      <protection locked="0"/>
    </xf>
    <xf numFmtId="0" fontId="95" fillId="0" borderId="0" xfId="0" applyFont="1" applyAlignment="1" applyProtection="1">
      <alignment vertical="center"/>
      <protection locked="0"/>
    </xf>
    <xf numFmtId="0" fontId="21" fillId="4" borderId="17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left" vertical="center"/>
    </xf>
    <xf numFmtId="0" fontId="21" fillId="4" borderId="19" xfId="0" applyFont="1" applyFill="1" applyBorder="1" applyAlignment="1">
      <alignment horizontal="left" vertical="center"/>
    </xf>
    <xf numFmtId="0" fontId="109" fillId="4" borderId="17" xfId="0" applyFont="1" applyFill="1" applyBorder="1" applyAlignment="1">
      <alignment horizontal="center"/>
    </xf>
    <xf numFmtId="0" fontId="109" fillId="4" borderId="20" xfId="0" applyFont="1" applyFill="1" applyBorder="1" applyAlignment="1">
      <alignment horizontal="center" vertical="center"/>
    </xf>
    <xf numFmtId="0" fontId="109" fillId="4" borderId="21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189" fontId="22" fillId="0" borderId="14" xfId="46" applyBorder="1" applyAlignment="1" applyProtection="1">
      <alignment horizontal="center" vertical="center"/>
      <protection locked="0"/>
    </xf>
    <xf numFmtId="194" fontId="22" fillId="0" borderId="14" xfId="64" applyBorder="1" applyAlignment="1" applyProtection="1">
      <alignment horizontal="center"/>
      <protection locked="0"/>
    </xf>
    <xf numFmtId="49" fontId="22" fillId="0" borderId="14" xfId="62" applyNumberFormat="1" applyBorder="1" applyAlignment="1" applyProtection="1">
      <alignment horizontal="center"/>
      <protection locked="0"/>
    </xf>
    <xf numFmtId="1" fontId="23" fillId="0" borderId="22" xfId="63" applyFont="1" applyBorder="1" applyAlignment="1" applyProtection="1">
      <alignment horizontal="center"/>
      <protection locked="0"/>
    </xf>
    <xf numFmtId="1" fontId="23" fillId="0" borderId="23" xfId="63" applyFont="1" applyBorder="1" applyAlignment="1" applyProtection="1">
      <alignment horizontal="center"/>
      <protection locked="0"/>
    </xf>
    <xf numFmtId="1" fontId="19" fillId="0" borderId="16" xfId="63" applyBorder="1" applyAlignment="1" applyProtection="1">
      <alignment horizontal="center"/>
      <protection/>
    </xf>
    <xf numFmtId="1" fontId="19" fillId="0" borderId="14" xfId="63" applyBorder="1" applyAlignment="1" applyProtection="1">
      <alignment horizontal="center"/>
      <protection/>
    </xf>
    <xf numFmtId="194" fontId="22" fillId="0" borderId="16" xfId="64" applyBorder="1" applyAlignment="1" applyProtection="1">
      <alignment horizontal="center"/>
      <protection locked="0"/>
    </xf>
    <xf numFmtId="49" fontId="22" fillId="0" borderId="16" xfId="62" applyNumberFormat="1" applyBorder="1" applyAlignment="1" applyProtection="1">
      <alignment horizontal="center"/>
      <protection locked="0"/>
    </xf>
    <xf numFmtId="0" fontId="95" fillId="33" borderId="24" xfId="61" applyBorder="1">
      <alignment vertical="center"/>
      <protection/>
    </xf>
    <xf numFmtId="189" fontId="22" fillId="0" borderId="24" xfId="46" applyBorder="1" applyAlignment="1" applyProtection="1">
      <alignment horizontal="center" vertical="center"/>
      <protection locked="0"/>
    </xf>
    <xf numFmtId="194" fontId="22" fillId="0" borderId="24" xfId="64" applyBorder="1" applyAlignment="1" applyProtection="1">
      <alignment horizontal="center"/>
      <protection locked="0"/>
    </xf>
    <xf numFmtId="49" fontId="22" fillId="0" borderId="24" xfId="62" applyNumberFormat="1" applyBorder="1" applyAlignment="1" applyProtection="1">
      <alignment horizontal="center"/>
      <protection locked="0"/>
    </xf>
    <xf numFmtId="1" fontId="19" fillId="0" borderId="24" xfId="63" applyBorder="1" applyAlignment="1" applyProtection="1">
      <alignment horizontal="center"/>
      <protection/>
    </xf>
    <xf numFmtId="194" fontId="22" fillId="0" borderId="0" xfId="64" applyAlignment="1" applyProtection="1">
      <alignment horizontal="center"/>
      <protection locked="0"/>
    </xf>
    <xf numFmtId="189" fontId="22" fillId="0" borderId="16" xfId="46" applyBorder="1" applyAlignment="1" applyProtection="1">
      <alignment horizontal="center" vertical="center"/>
      <protection locked="0"/>
    </xf>
    <xf numFmtId="0" fontId="95" fillId="33" borderId="25" xfId="61" applyBorder="1">
      <alignment vertical="center"/>
      <protection/>
    </xf>
    <xf numFmtId="189" fontId="22" fillId="0" borderId="25" xfId="46" applyBorder="1" applyAlignment="1" applyProtection="1">
      <alignment horizontal="center" vertical="center"/>
      <protection locked="0"/>
    </xf>
    <xf numFmtId="194" fontId="22" fillId="0" borderId="25" xfId="64" applyBorder="1" applyAlignment="1" applyProtection="1">
      <alignment horizontal="center"/>
      <protection locked="0"/>
    </xf>
    <xf numFmtId="49" fontId="22" fillId="0" borderId="25" xfId="62" applyNumberFormat="1" applyBorder="1" applyAlignment="1" applyProtection="1">
      <alignment horizontal="center"/>
      <protection locked="0"/>
    </xf>
    <xf numFmtId="1" fontId="19" fillId="0" borderId="25" xfId="63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10" fillId="35" borderId="0" xfId="0" applyFont="1" applyFill="1" applyAlignment="1">
      <alignment horizontal="center" vertical="center"/>
    </xf>
    <xf numFmtId="0" fontId="21" fillId="0" borderId="26" xfId="0" applyFont="1" applyBorder="1" applyAlignment="1" applyProtection="1">
      <alignment/>
      <protection locked="0"/>
    </xf>
    <xf numFmtId="189" fontId="22" fillId="0" borderId="26" xfId="46" applyBorder="1" applyAlignment="1" applyProtection="1">
      <alignment horizontal="center" vertical="center"/>
      <protection locked="0"/>
    </xf>
    <xf numFmtId="194" fontId="22" fillId="0" borderId="26" xfId="64" applyBorder="1" applyAlignment="1" applyProtection="1">
      <alignment horizontal="center"/>
      <protection locked="0"/>
    </xf>
    <xf numFmtId="1" fontId="22" fillId="0" borderId="26" xfId="62" applyBorder="1" applyAlignment="1" applyProtection="1">
      <alignment horizontal="center"/>
      <protection locked="0"/>
    </xf>
    <xf numFmtId="1" fontId="19" fillId="0" borderId="26" xfId="63" applyBorder="1" applyAlignment="1" applyProtection="1">
      <alignment horizontal="center"/>
      <protection/>
    </xf>
    <xf numFmtId="0" fontId="111" fillId="36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0" fillId="37" borderId="0" xfId="0" applyFill="1" applyAlignment="1">
      <alignment/>
    </xf>
    <xf numFmtId="195" fontId="0" fillId="0" borderId="0" xfId="0" applyNumberFormat="1" applyAlignment="1">
      <alignment/>
    </xf>
    <xf numFmtId="0" fontId="112" fillId="7" borderId="0" xfId="0" applyFont="1" applyFill="1" applyAlignment="1">
      <alignment horizontal="center" vertical="center"/>
    </xf>
    <xf numFmtId="0" fontId="112" fillId="30" borderId="1" xfId="55" applyNumberFormat="1" applyFont="1" applyAlignment="1">
      <alignment vertical="center"/>
    </xf>
    <xf numFmtId="0" fontId="112" fillId="7" borderId="0" xfId="0" applyFont="1" applyFill="1" applyAlignment="1">
      <alignment horizontal="left" vertical="center"/>
    </xf>
    <xf numFmtId="0" fontId="112" fillId="7" borderId="0" xfId="0" applyFont="1" applyFill="1" applyAlignment="1">
      <alignment horizontal="right" vertical="center"/>
    </xf>
    <xf numFmtId="0" fontId="113" fillId="0" borderId="0" xfId="0" applyFont="1" applyAlignment="1">
      <alignment horizontal="center" vertical="center"/>
    </xf>
    <xf numFmtId="0" fontId="113" fillId="38" borderId="0" xfId="0" applyFont="1" applyFill="1" applyAlignment="1" quotePrefix="1">
      <alignment horizontal="center"/>
    </xf>
    <xf numFmtId="0" fontId="114" fillId="37" borderId="27" xfId="0" applyFont="1" applyFill="1" applyBorder="1" applyAlignment="1">
      <alignment horizontal="center" vertical="center"/>
    </xf>
    <xf numFmtId="0" fontId="115" fillId="39" borderId="27" xfId="0" applyFont="1" applyFill="1" applyBorder="1" applyAlignment="1">
      <alignment horizontal="center" vertical="center"/>
    </xf>
    <xf numFmtId="0" fontId="113" fillId="38" borderId="28" xfId="0" applyFont="1" applyFill="1" applyBorder="1" applyAlignment="1">
      <alignment horizontal="center"/>
    </xf>
    <xf numFmtId="0" fontId="116" fillId="33" borderId="0" xfId="61" applyFont="1" applyAlignment="1">
      <alignment horizontal="center" vertical="center"/>
      <protection/>
    </xf>
    <xf numFmtId="0" fontId="95" fillId="0" borderId="24" xfId="0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117" fillId="39" borderId="0" xfId="0" applyFont="1" applyFill="1" applyAlignment="1">
      <alignment/>
    </xf>
    <xf numFmtId="0" fontId="117" fillId="39" borderId="0" xfId="0" applyFont="1" applyFill="1" applyAlignment="1">
      <alignment horizontal="center"/>
    </xf>
    <xf numFmtId="0" fontId="117" fillId="39" borderId="10" xfId="0" applyFont="1" applyFill="1" applyBorder="1" applyAlignment="1">
      <alignment horizontal="right"/>
    </xf>
    <xf numFmtId="0" fontId="22" fillId="39" borderId="10" xfId="0" applyFont="1" applyFill="1" applyBorder="1" applyAlignment="1">
      <alignment horizontal="right"/>
    </xf>
    <xf numFmtId="0" fontId="22" fillId="39" borderId="0" xfId="0" applyFont="1" applyFill="1" applyAlignment="1">
      <alignment horizontal="right"/>
    </xf>
    <xf numFmtId="0" fontId="22" fillId="39" borderId="0" xfId="0" applyFont="1" applyFill="1" applyAlignment="1">
      <alignment/>
    </xf>
    <xf numFmtId="1" fontId="0" fillId="0" borderId="0" xfId="0" applyNumberFormat="1" applyAlignment="1">
      <alignment/>
    </xf>
    <xf numFmtId="1" fontId="22" fillId="0" borderId="29" xfId="62" applyBorder="1" applyAlignment="1">
      <alignment/>
    </xf>
    <xf numFmtId="1" fontId="22" fillId="40" borderId="30" xfId="62" applyFill="1" applyBorder="1" applyAlignment="1" applyProtection="1">
      <alignment/>
      <protection/>
    </xf>
    <xf numFmtId="1" fontId="22" fillId="40" borderId="29" xfId="62" applyFill="1" applyBorder="1" applyAlignment="1" applyProtection="1">
      <alignment/>
      <protection/>
    </xf>
    <xf numFmtId="1" fontId="22" fillId="40" borderId="29" xfId="62" applyFill="1" applyBorder="1" applyAlignment="1" applyProtection="1">
      <alignment horizontal="right"/>
      <protection/>
    </xf>
    <xf numFmtId="189" fontId="22" fillId="39" borderId="0" xfId="46" applyFill="1" applyAlignment="1" applyProtection="1">
      <alignment horizontal="center" vertical="center"/>
      <protection locked="0"/>
    </xf>
    <xf numFmtId="1" fontId="22" fillId="0" borderId="31" xfId="62" applyBorder="1" applyAlignment="1">
      <alignment/>
    </xf>
    <xf numFmtId="1" fontId="22" fillId="40" borderId="31" xfId="62" applyFill="1" applyBorder="1" applyAlignment="1" applyProtection="1">
      <alignment horizontal="center" vertical="center"/>
      <protection/>
    </xf>
    <xf numFmtId="1" fontId="22" fillId="40" borderId="31" xfId="62" applyFill="1" applyBorder="1" applyAlignment="1" applyProtection="1">
      <alignment/>
      <protection/>
    </xf>
    <xf numFmtId="1" fontId="22" fillId="40" borderId="31" xfId="62" applyFill="1" applyBorder="1" applyAlignment="1" applyProtection="1">
      <alignment horizontal="right"/>
      <protection/>
    </xf>
    <xf numFmtId="1" fontId="22" fillId="0" borderId="32" xfId="62" applyBorder="1" applyAlignment="1">
      <alignment/>
    </xf>
    <xf numFmtId="1" fontId="22" fillId="40" borderId="32" xfId="62" applyFill="1" applyBorder="1" applyAlignment="1" applyProtection="1">
      <alignment horizontal="center" vertical="center"/>
      <protection/>
    </xf>
    <xf numFmtId="1" fontId="22" fillId="40" borderId="32" xfId="62" applyFill="1" applyBorder="1" applyAlignment="1" applyProtection="1">
      <alignment/>
      <protection/>
    </xf>
    <xf numFmtId="1" fontId="22" fillId="40" borderId="32" xfId="62" applyFill="1" applyBorder="1" applyAlignment="1" applyProtection="1">
      <alignment horizontal="right"/>
      <protection/>
    </xf>
    <xf numFmtId="1" fontId="22" fillId="0" borderId="30" xfId="62" applyBorder="1" applyAlignment="1">
      <alignment/>
    </xf>
    <xf numFmtId="1" fontId="22" fillId="40" borderId="30" xfId="62" applyFill="1" applyBorder="1" applyAlignment="1" applyProtection="1">
      <alignment horizontal="center" vertical="center"/>
      <protection/>
    </xf>
    <xf numFmtId="1" fontId="22" fillId="40" borderId="30" xfId="62" applyFill="1" applyBorder="1" applyAlignment="1" applyProtection="1">
      <alignment horizontal="right"/>
      <protection/>
    </xf>
    <xf numFmtId="14" fontId="95" fillId="33" borderId="24" xfId="61" applyNumberFormat="1" applyBorder="1">
      <alignment vertical="center"/>
      <protection/>
    </xf>
    <xf numFmtId="0" fontId="95" fillId="0" borderId="33" xfId="0" applyFont="1" applyBorder="1" applyAlignment="1" applyProtection="1">
      <alignment vertical="center"/>
      <protection locked="0"/>
    </xf>
    <xf numFmtId="189" fontId="22" fillId="0" borderId="33" xfId="46" applyBorder="1" applyAlignment="1" applyProtection="1">
      <alignment horizontal="center" vertical="center"/>
      <protection locked="0"/>
    </xf>
    <xf numFmtId="194" fontId="22" fillId="0" borderId="33" xfId="64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24" fillId="38" borderId="10" xfId="0" applyFont="1" applyFill="1" applyBorder="1" applyAlignment="1">
      <alignment/>
    </xf>
    <xf numFmtId="0" fontId="95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4" fontId="95" fillId="33" borderId="16" xfId="61" applyNumberFormat="1" applyBorder="1">
      <alignment vertical="center"/>
      <protection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14" fontId="95" fillId="33" borderId="14" xfId="61" applyNumberFormat="1" applyBorder="1">
      <alignment vertical="center"/>
      <protection/>
    </xf>
    <xf numFmtId="0" fontId="95" fillId="33" borderId="33" xfId="61" applyBorder="1">
      <alignment vertical="center"/>
      <protection/>
    </xf>
    <xf numFmtId="49" fontId="22" fillId="0" borderId="33" xfId="62" applyNumberFormat="1" applyBorder="1" applyAlignment="1" applyProtection="1">
      <alignment horizontal="center"/>
      <protection locked="0"/>
    </xf>
    <xf numFmtId="0" fontId="95" fillId="33" borderId="0" xfId="61" applyBorder="1">
      <alignment vertical="center"/>
      <protection/>
    </xf>
    <xf numFmtId="0" fontId="101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101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9" fillId="0" borderId="0" xfId="0" applyFont="1" applyAlignment="1">
      <alignment horizontal="center"/>
    </xf>
    <xf numFmtId="0" fontId="25" fillId="0" borderId="0" xfId="54" applyFont="1" applyAlignment="1" applyProtection="1">
      <alignment/>
      <protection/>
    </xf>
    <xf numFmtId="0" fontId="26" fillId="0" borderId="0" xfId="54" applyFont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18" fillId="0" borderId="0" xfId="0" applyFont="1" applyAlignment="1">
      <alignment/>
    </xf>
    <xf numFmtId="0" fontId="9" fillId="0" borderId="1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54" applyFont="1" applyAlignment="1" applyProtection="1">
      <alignment/>
      <protection/>
    </xf>
    <xf numFmtId="0" fontId="2" fillId="0" borderId="11" xfId="0" applyFont="1" applyBorder="1" applyAlignment="1">
      <alignment/>
    </xf>
    <xf numFmtId="0" fontId="29" fillId="0" borderId="0" xfId="54" applyFont="1" applyAlignment="1" applyProtection="1">
      <alignment/>
      <protection/>
    </xf>
    <xf numFmtId="0" fontId="15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7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4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119" fillId="0" borderId="35" xfId="0" applyFont="1" applyBorder="1" applyAlignment="1">
      <alignment horizontal="left"/>
    </xf>
    <xf numFmtId="0" fontId="120" fillId="0" borderId="35" xfId="0" applyFont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120" fillId="0" borderId="36" xfId="0" applyFont="1" applyBorder="1" applyAlignment="1">
      <alignment horizontal="left" vertical="center"/>
    </xf>
    <xf numFmtId="0" fontId="4" fillId="0" borderId="34" xfId="0" applyFont="1" applyBorder="1" applyAlignment="1">
      <alignment/>
    </xf>
    <xf numFmtId="0" fontId="119" fillId="0" borderId="0" xfId="0" applyFont="1" applyAlignment="1">
      <alignment horizontal="left"/>
    </xf>
    <xf numFmtId="0" fontId="12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1" fillId="0" borderId="0" xfId="0" applyFont="1" applyAlignment="1">
      <alignment horizontal="center"/>
    </xf>
    <xf numFmtId="189" fontId="2" fillId="0" borderId="0" xfId="0" applyNumberFormat="1" applyFont="1" applyAlignment="1">
      <alignment horizontal="center"/>
    </xf>
    <xf numFmtId="1" fontId="2" fillId="0" borderId="3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1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101" fillId="0" borderId="0" xfId="0" applyFont="1" applyFill="1" applyAlignment="1">
      <alignment horizontal="left"/>
    </xf>
    <xf numFmtId="0" fontId="99" fillId="0" borderId="0" xfId="0" applyFont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54" applyAlignment="1" applyProtection="1">
      <alignment horizontal="center"/>
      <protection/>
    </xf>
    <xf numFmtId="0" fontId="7" fillId="0" borderId="0" xfId="54" applyFill="1" applyAlignment="1" applyProtection="1">
      <alignment vertical="center"/>
      <protection/>
    </xf>
    <xf numFmtId="0" fontId="3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6" fillId="0" borderId="0" xfId="0" applyFont="1" applyAlignment="1">
      <alignment horizontal="center" vertical="center"/>
    </xf>
    <xf numFmtId="0" fontId="7" fillId="0" borderId="0" xfId="54" applyFill="1" applyAlignment="1" applyProtection="1">
      <alignment horizontal="left" vertical="center"/>
      <protection/>
    </xf>
    <xf numFmtId="0" fontId="10" fillId="0" borderId="37" xfId="0" applyFont="1" applyBorder="1" applyAlignment="1">
      <alignment horizontal="center"/>
    </xf>
    <xf numFmtId="14" fontId="7" fillId="0" borderId="0" xfId="54" applyNumberFormat="1" applyFill="1" applyAlignment="1" applyProtection="1">
      <alignment horizontal="left" vertical="center"/>
      <protection/>
    </xf>
    <xf numFmtId="49" fontId="7" fillId="0" borderId="0" xfId="54" applyNumberFormat="1" applyFill="1" applyAlignment="1" applyProtection="1">
      <alignment vertical="center"/>
      <protection/>
    </xf>
    <xf numFmtId="0" fontId="30" fillId="0" borderId="0" xfId="0" applyFont="1" applyAlignment="1">
      <alignment horizontal="left" vertical="top" wrapText="1"/>
    </xf>
    <xf numFmtId="0" fontId="15" fillId="0" borderId="37" xfId="0" applyFont="1" applyBorder="1" applyAlignment="1">
      <alignment horizontal="center"/>
    </xf>
    <xf numFmtId="182" fontId="32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6" fillId="0" borderId="0" xfId="54" applyFont="1" applyAlignment="1" applyProtection="1">
      <alignment horizontal="center"/>
      <protection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182" fontId="2" fillId="0" borderId="0" xfId="0" applyNumberFormat="1" applyFont="1" applyAlignment="1">
      <alignment horizontal="center"/>
    </xf>
    <xf numFmtId="0" fontId="108" fillId="0" borderId="0" xfId="54" applyFont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rgTekst" xfId="61"/>
    <cellStyle name="Tal" xfId="62"/>
    <cellStyle name="Tal-stor" xfId="63"/>
    <cellStyle name="Tid" xfId="64"/>
    <cellStyle name="Title" xfId="65"/>
    <cellStyle name="Total" xfId="66"/>
    <cellStyle name="Warning Text" xfId="67"/>
  </cellStyles>
  <dxfs count="14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j%20Wieczorek\Downloads\xlEasy_Turnering_4-5-6_608%20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ps"/>
      <sheetName val="Licens"/>
      <sheetName val="04x3"/>
      <sheetName val="05x2"/>
      <sheetName val="06x2"/>
      <sheetName val="Elite D"/>
      <sheetName val="Elite H"/>
      <sheetName val="1. Div."/>
      <sheetName val="2. Div. A"/>
      <sheetName val="2. Div. B"/>
      <sheetName val="3. Div. A"/>
      <sheetName val="3. Div. B."/>
      <sheetName val="A - 1"/>
      <sheetName val="B - 1"/>
      <sheetName val="C - 1"/>
      <sheetName val="D - 1"/>
      <sheetName val="Indstillinger"/>
    </sheetNames>
    <sheetDataSet>
      <sheetData sheetId="16">
        <row r="2">
          <cell r="C2">
            <v>3</v>
          </cell>
        </row>
        <row r="3">
          <cell r="C3">
            <v>1</v>
          </cell>
        </row>
        <row r="4">
          <cell r="C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">
      <selection activeCell="E5" sqref="E5:G5"/>
    </sheetView>
  </sheetViews>
  <sheetFormatPr defaultColWidth="9.140625" defaultRowHeight="12.75"/>
  <cols>
    <col min="1" max="16384" width="9.140625" style="17" customWidth="1"/>
  </cols>
  <sheetData>
    <row r="2" spans="4:13" ht="15" customHeight="1">
      <c r="D2" s="291" t="s">
        <v>275</v>
      </c>
      <c r="E2" s="291"/>
      <c r="F2" s="291"/>
      <c r="G2" s="291"/>
      <c r="H2" s="291"/>
      <c r="I2" s="291"/>
      <c r="J2" s="291"/>
      <c r="K2" s="291"/>
      <c r="L2" s="291"/>
      <c r="M2" s="291"/>
    </row>
    <row r="3" spans="4:13" ht="15" customHeight="1"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4:13" ht="15" customHeight="1">
      <c r="D4" s="291"/>
      <c r="E4" s="291"/>
      <c r="F4" s="291"/>
      <c r="G4" s="291"/>
      <c r="H4" s="291"/>
      <c r="I4" s="291"/>
      <c r="J4" s="291"/>
      <c r="K4" s="291"/>
      <c r="L4" s="291"/>
      <c r="M4" s="291"/>
    </row>
    <row r="5" spans="1:13" s="243" customFormat="1" ht="15" customHeight="1" thickBot="1">
      <c r="A5" s="288" t="s">
        <v>276</v>
      </c>
      <c r="B5" s="292"/>
      <c r="C5" s="292"/>
      <c r="D5" s="242"/>
      <c r="E5" s="293"/>
      <c r="F5" s="293"/>
      <c r="G5" s="293"/>
      <c r="I5" s="294"/>
      <c r="J5" s="294"/>
      <c r="K5" s="285"/>
      <c r="L5" s="285"/>
      <c r="M5" s="285"/>
    </row>
    <row r="6" spans="1:11" ht="15" customHeight="1">
      <c r="A6" s="290" t="s">
        <v>344</v>
      </c>
      <c r="B6" s="290"/>
      <c r="C6" s="290"/>
      <c r="I6" s="244"/>
      <c r="J6" s="245"/>
      <c r="K6" s="246"/>
    </row>
    <row r="7" spans="1:13" ht="15" customHeight="1">
      <c r="A7" s="290" t="s">
        <v>345</v>
      </c>
      <c r="B7" s="290"/>
      <c r="C7" s="290"/>
      <c r="D7" s="286" t="s">
        <v>277</v>
      </c>
      <c r="E7" s="286"/>
      <c r="F7" s="286"/>
      <c r="G7" s="286"/>
      <c r="H7" s="286"/>
      <c r="I7" s="286"/>
      <c r="J7" s="286"/>
      <c r="K7" s="286"/>
      <c r="L7" s="286"/>
      <c r="M7" s="286"/>
    </row>
    <row r="8" spans="1:13" ht="15" customHeight="1">
      <c r="A8" s="283" t="s">
        <v>333</v>
      </c>
      <c r="B8" s="283"/>
      <c r="C8" s="283"/>
      <c r="D8" s="286"/>
      <c r="E8" s="286"/>
      <c r="F8" s="286"/>
      <c r="G8" s="286"/>
      <c r="H8" s="286"/>
      <c r="I8" s="286"/>
      <c r="J8" s="286"/>
      <c r="K8" s="286"/>
      <c r="L8" s="286"/>
      <c r="M8" s="286"/>
    </row>
    <row r="9" spans="1:13" ht="15" customHeight="1">
      <c r="A9" s="283" t="s">
        <v>334</v>
      </c>
      <c r="B9" s="283"/>
      <c r="C9" s="283"/>
      <c r="D9" s="286"/>
      <c r="E9" s="286"/>
      <c r="F9" s="286"/>
      <c r="G9" s="286"/>
      <c r="H9" s="286"/>
      <c r="I9" s="286"/>
      <c r="J9" s="286"/>
      <c r="K9" s="286"/>
      <c r="L9" s="286"/>
      <c r="M9" s="286"/>
    </row>
    <row r="10" spans="1:11" ht="15" customHeight="1">
      <c r="A10" s="289">
        <v>45227</v>
      </c>
      <c r="B10" s="287"/>
      <c r="C10" s="287"/>
      <c r="I10" s="248"/>
      <c r="J10" s="245"/>
      <c r="K10" s="245"/>
    </row>
    <row r="11" spans="1:11" ht="15" customHeight="1">
      <c r="A11" s="289">
        <v>45234</v>
      </c>
      <c r="B11" s="287"/>
      <c r="C11" s="287"/>
      <c r="I11" s="248"/>
      <c r="J11" s="245"/>
      <c r="K11" s="245"/>
    </row>
    <row r="12" spans="1:13" ht="15" customHeight="1">
      <c r="A12" s="287" t="s">
        <v>335</v>
      </c>
      <c r="B12" s="287"/>
      <c r="C12" s="287"/>
      <c r="D12" s="286" t="s">
        <v>278</v>
      </c>
      <c r="E12" s="286"/>
      <c r="F12" s="286"/>
      <c r="G12" s="286"/>
      <c r="H12" s="286"/>
      <c r="I12" s="286"/>
      <c r="J12" s="286"/>
      <c r="K12" s="286"/>
      <c r="L12" s="286"/>
      <c r="M12" s="286"/>
    </row>
    <row r="13" spans="1:13" ht="15" customHeight="1">
      <c r="A13" s="287" t="s">
        <v>336</v>
      </c>
      <c r="B13" s="287"/>
      <c r="C13" s="287"/>
      <c r="D13" s="286"/>
      <c r="E13" s="286"/>
      <c r="F13" s="286"/>
      <c r="G13" s="286"/>
      <c r="H13" s="286"/>
      <c r="I13" s="286"/>
      <c r="J13" s="286"/>
      <c r="K13" s="286"/>
      <c r="L13" s="286"/>
      <c r="M13" s="286"/>
    </row>
    <row r="14" spans="1:13" ht="15" customHeight="1">
      <c r="A14" s="289">
        <v>45276</v>
      </c>
      <c r="B14" s="287"/>
      <c r="C14" s="287"/>
      <c r="D14" s="286"/>
      <c r="E14" s="286"/>
      <c r="F14" s="286"/>
      <c r="G14" s="286"/>
      <c r="H14" s="286"/>
      <c r="I14" s="286"/>
      <c r="J14" s="286"/>
      <c r="K14" s="286"/>
      <c r="L14" s="286"/>
      <c r="M14" s="286"/>
    </row>
    <row r="15" spans="1:13" ht="15" customHeight="1">
      <c r="A15" s="289">
        <v>45297</v>
      </c>
      <c r="B15" s="287"/>
      <c r="C15" s="287"/>
      <c r="D15" s="247"/>
      <c r="E15" s="247"/>
      <c r="F15" s="247"/>
      <c r="G15" s="247"/>
      <c r="H15" s="247"/>
      <c r="I15" s="247"/>
      <c r="J15" s="247"/>
      <c r="K15" s="247"/>
      <c r="L15" s="247"/>
      <c r="M15" s="247"/>
    </row>
    <row r="16" spans="1:11" ht="15" customHeight="1">
      <c r="A16" s="287" t="s">
        <v>337</v>
      </c>
      <c r="B16" s="287"/>
      <c r="C16" s="287"/>
      <c r="I16" s="249"/>
      <c r="J16" s="245"/>
      <c r="K16" s="245"/>
    </row>
    <row r="17" spans="1:13" ht="15" customHeight="1">
      <c r="A17" s="289">
        <v>45311</v>
      </c>
      <c r="B17" s="287"/>
      <c r="C17" s="287"/>
      <c r="D17" s="286" t="s">
        <v>279</v>
      </c>
      <c r="E17" s="286"/>
      <c r="F17" s="286"/>
      <c r="G17" s="286"/>
      <c r="H17" s="286"/>
      <c r="I17" s="286"/>
      <c r="J17" s="286"/>
      <c r="K17" s="286"/>
      <c r="L17" s="286"/>
      <c r="M17" s="286"/>
    </row>
    <row r="18" spans="1:13" ht="15" customHeight="1">
      <c r="A18" s="289">
        <v>45318</v>
      </c>
      <c r="B18" s="287"/>
      <c r="C18" s="287"/>
      <c r="D18" s="286"/>
      <c r="E18" s="286"/>
      <c r="F18" s="286"/>
      <c r="G18" s="286"/>
      <c r="H18" s="286"/>
      <c r="I18" s="286"/>
      <c r="J18" s="286"/>
      <c r="K18" s="286"/>
      <c r="L18" s="286"/>
      <c r="M18" s="286"/>
    </row>
    <row r="19" spans="1:13" ht="15" customHeight="1">
      <c r="A19" s="289">
        <v>45325</v>
      </c>
      <c r="B19" s="287"/>
      <c r="C19" s="287"/>
      <c r="D19" s="286"/>
      <c r="E19" s="286"/>
      <c r="F19" s="286"/>
      <c r="G19" s="286"/>
      <c r="H19" s="286"/>
      <c r="I19" s="286"/>
      <c r="J19" s="286"/>
      <c r="K19" s="286"/>
      <c r="L19" s="286"/>
      <c r="M19" s="286"/>
    </row>
    <row r="20" spans="1:13" ht="15" customHeight="1">
      <c r="A20" s="289">
        <v>45332</v>
      </c>
      <c r="B20" s="287"/>
      <c r="C20" s="287"/>
      <c r="D20" s="247"/>
      <c r="E20" s="247"/>
      <c r="F20" s="247"/>
      <c r="G20" s="247"/>
      <c r="H20" s="247"/>
      <c r="I20" s="247"/>
      <c r="J20" s="247"/>
      <c r="K20" s="247"/>
      <c r="L20" s="247"/>
      <c r="M20" s="247"/>
    </row>
    <row r="21" spans="1:11" ht="15" customHeight="1">
      <c r="A21" s="289">
        <v>45346</v>
      </c>
      <c r="B21" s="287"/>
      <c r="C21" s="287"/>
      <c r="I21" s="249"/>
      <c r="J21" s="245"/>
      <c r="K21" s="245"/>
    </row>
    <row r="22" spans="1:13" ht="15" customHeight="1">
      <c r="A22" s="287" t="s">
        <v>338</v>
      </c>
      <c r="B22" s="287"/>
      <c r="C22" s="287"/>
      <c r="D22" s="286" t="s">
        <v>280</v>
      </c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3" ht="15" customHeight="1">
      <c r="A23" s="287" t="s">
        <v>339</v>
      </c>
      <c r="B23" s="287"/>
      <c r="C23" s="287"/>
      <c r="D23" s="286"/>
      <c r="E23" s="286"/>
      <c r="F23" s="286"/>
      <c r="G23" s="286"/>
      <c r="H23" s="286"/>
      <c r="I23" s="286"/>
      <c r="J23" s="286"/>
      <c r="K23" s="286"/>
      <c r="L23" s="286"/>
      <c r="M23" s="286"/>
    </row>
    <row r="24" spans="1:13" ht="15" customHeight="1">
      <c r="A24" s="287" t="s">
        <v>340</v>
      </c>
      <c r="B24" s="287"/>
      <c r="C24" s="287"/>
      <c r="D24" s="286"/>
      <c r="E24" s="286"/>
      <c r="F24" s="286"/>
      <c r="G24" s="286"/>
      <c r="H24" s="286"/>
      <c r="I24" s="286"/>
      <c r="J24" s="286"/>
      <c r="K24" s="286"/>
      <c r="L24" s="286"/>
      <c r="M24" s="286"/>
    </row>
    <row r="25" spans="1:13" ht="15" customHeight="1">
      <c r="A25" s="285"/>
      <c r="B25" s="285"/>
      <c r="C25" s="285"/>
      <c r="D25" s="247"/>
      <c r="E25" s="247"/>
      <c r="F25" s="247"/>
      <c r="G25" s="247"/>
      <c r="H25" s="247"/>
      <c r="I25" s="247"/>
      <c r="J25" s="247"/>
      <c r="K25" s="247"/>
      <c r="L25" s="247"/>
      <c r="M25" s="247"/>
    </row>
    <row r="26" spans="1:13" ht="15" customHeight="1" thickBot="1">
      <c r="A26" s="288" t="s">
        <v>281</v>
      </c>
      <c r="B26" s="288"/>
      <c r="C26" s="288"/>
      <c r="D26" s="247"/>
      <c r="E26" s="247"/>
      <c r="F26" s="247"/>
      <c r="G26" s="247"/>
      <c r="H26" s="247"/>
      <c r="I26" s="247"/>
      <c r="J26" s="247"/>
      <c r="K26" s="247"/>
      <c r="L26" s="247"/>
      <c r="M26" s="247"/>
    </row>
    <row r="27" spans="1:13" ht="15" customHeight="1">
      <c r="A27" s="283" t="s">
        <v>108</v>
      </c>
      <c r="B27" s="283"/>
      <c r="C27" s="283"/>
      <c r="D27" s="286" t="s">
        <v>289</v>
      </c>
      <c r="E27" s="286"/>
      <c r="F27" s="286"/>
      <c r="G27" s="286"/>
      <c r="H27" s="286"/>
      <c r="I27" s="286"/>
      <c r="J27" s="286"/>
      <c r="K27" s="286"/>
      <c r="L27" s="286"/>
      <c r="M27" s="286"/>
    </row>
    <row r="28" spans="1:13" ht="15" customHeight="1">
      <c r="A28" s="283" t="s">
        <v>107</v>
      </c>
      <c r="B28" s="283"/>
      <c r="C28" s="283"/>
      <c r="D28" s="286"/>
      <c r="E28" s="286"/>
      <c r="F28" s="286"/>
      <c r="G28" s="286"/>
      <c r="H28" s="286"/>
      <c r="I28" s="286"/>
      <c r="J28" s="286"/>
      <c r="K28" s="286"/>
      <c r="L28" s="286"/>
      <c r="M28" s="286"/>
    </row>
    <row r="29" spans="1:13" ht="15" customHeight="1">
      <c r="A29" s="283" t="s">
        <v>282</v>
      </c>
      <c r="B29" s="283"/>
      <c r="C29" s="283"/>
      <c r="D29" s="286"/>
      <c r="E29" s="286"/>
      <c r="F29" s="286"/>
      <c r="G29" s="286"/>
      <c r="H29" s="286"/>
      <c r="I29" s="286"/>
      <c r="J29" s="286"/>
      <c r="K29" s="286"/>
      <c r="L29" s="286"/>
      <c r="M29" s="286"/>
    </row>
    <row r="30" spans="1:13" ht="15" customHeight="1">
      <c r="A30" s="283" t="s">
        <v>283</v>
      </c>
      <c r="B30" s="283"/>
      <c r="C30" s="283"/>
      <c r="D30" s="247"/>
      <c r="E30" s="247"/>
      <c r="F30" s="247"/>
      <c r="G30" s="247"/>
      <c r="H30" s="247"/>
      <c r="I30" s="247"/>
      <c r="J30" s="247"/>
      <c r="K30" s="247"/>
      <c r="L30" s="247"/>
      <c r="M30" s="247"/>
    </row>
    <row r="31" spans="1:13" ht="15" customHeight="1">
      <c r="A31" s="283" t="s">
        <v>284</v>
      </c>
      <c r="B31" s="283"/>
      <c r="C31" s="283"/>
      <c r="D31" s="247"/>
      <c r="E31" s="247"/>
      <c r="F31" s="247"/>
      <c r="G31" s="247"/>
      <c r="H31" s="247"/>
      <c r="I31" s="247"/>
      <c r="J31" s="247"/>
      <c r="K31" s="247"/>
      <c r="L31" s="247"/>
      <c r="M31" s="250"/>
    </row>
    <row r="32" spans="1:13" ht="15" customHeight="1">
      <c r="A32" s="283" t="s">
        <v>285</v>
      </c>
      <c r="B32" s="283"/>
      <c r="C32" s="283"/>
      <c r="D32" s="284" t="s">
        <v>286</v>
      </c>
      <c r="E32" s="284"/>
      <c r="F32" s="284"/>
      <c r="G32" s="284"/>
      <c r="H32" s="284"/>
      <c r="I32" s="284"/>
      <c r="J32" s="284"/>
      <c r="K32" s="284"/>
      <c r="L32" s="284"/>
      <c r="M32" s="284"/>
    </row>
    <row r="33" spans="1:13" ht="15" customHeight="1">
      <c r="A33" s="283" t="s">
        <v>287</v>
      </c>
      <c r="B33" s="283"/>
      <c r="C33" s="283"/>
      <c r="D33" s="284"/>
      <c r="E33" s="284"/>
      <c r="F33" s="284"/>
      <c r="G33" s="284"/>
      <c r="H33" s="284"/>
      <c r="I33" s="284"/>
      <c r="J33" s="284"/>
      <c r="K33" s="284"/>
      <c r="L33" s="284"/>
      <c r="M33" s="284"/>
    </row>
    <row r="34" spans="1:13" ht="15" customHeight="1">
      <c r="A34" s="283" t="s">
        <v>341</v>
      </c>
      <c r="B34" s="283"/>
      <c r="C34" s="283"/>
      <c r="D34" s="284"/>
      <c r="E34" s="284"/>
      <c r="F34" s="284"/>
      <c r="G34" s="284"/>
      <c r="H34" s="284"/>
      <c r="I34" s="284"/>
      <c r="J34" s="284"/>
      <c r="K34" s="284"/>
      <c r="L34" s="284"/>
      <c r="M34" s="284"/>
    </row>
    <row r="35" spans="1:11" ht="15" customHeight="1">
      <c r="A35" s="283" t="s">
        <v>288</v>
      </c>
      <c r="B35" s="283"/>
      <c r="C35" s="283"/>
      <c r="I35" s="248"/>
      <c r="J35" s="245"/>
      <c r="K35" s="245"/>
    </row>
    <row r="36" spans="1:11" ht="15" customHeight="1">
      <c r="A36" s="285"/>
      <c r="B36" s="285"/>
      <c r="C36" s="285"/>
      <c r="I36" s="248"/>
      <c r="J36" s="245"/>
      <c r="K36" s="245"/>
    </row>
    <row r="37" spans="1:11" ht="15">
      <c r="A37" s="282"/>
      <c r="B37" s="282"/>
      <c r="C37" s="282"/>
      <c r="J37" s="245"/>
      <c r="K37" s="245"/>
    </row>
    <row r="38" spans="1:11" ht="15">
      <c r="A38" s="281"/>
      <c r="B38" s="281"/>
      <c r="C38" s="281"/>
      <c r="J38" s="245"/>
      <c r="K38" s="245"/>
    </row>
    <row r="39" spans="1:11" ht="15">
      <c r="A39" s="281"/>
      <c r="B39" s="281"/>
      <c r="C39" s="281"/>
      <c r="J39" s="245"/>
      <c r="K39" s="245"/>
    </row>
    <row r="40" spans="1:11" ht="15">
      <c r="A40" s="281"/>
      <c r="B40" s="281"/>
      <c r="C40" s="281"/>
      <c r="J40" s="245"/>
      <c r="K40" s="245"/>
    </row>
    <row r="41" spans="1:11" ht="15">
      <c r="A41" s="281"/>
      <c r="B41" s="281"/>
      <c r="C41" s="281"/>
      <c r="J41" s="245"/>
      <c r="K41" s="245"/>
    </row>
    <row r="42" spans="1:11" ht="15">
      <c r="A42" s="281"/>
      <c r="B42" s="281"/>
      <c r="C42" s="281"/>
      <c r="J42" s="245"/>
      <c r="K42" s="245"/>
    </row>
    <row r="43" spans="1:3" ht="12.75">
      <c r="A43" s="281"/>
      <c r="B43" s="281"/>
      <c r="C43" s="281"/>
    </row>
    <row r="44" spans="1:3" ht="12.75">
      <c r="A44" s="281"/>
      <c r="B44" s="281"/>
      <c r="C44" s="281"/>
    </row>
  </sheetData>
  <sheetProtection/>
  <mergeCells count="50">
    <mergeCell ref="D2:M4"/>
    <mergeCell ref="A5:C5"/>
    <mergeCell ref="E5:G5"/>
    <mergeCell ref="I5:J5"/>
    <mergeCell ref="K5:M5"/>
    <mergeCell ref="A6:C6"/>
    <mergeCell ref="A7:C7"/>
    <mergeCell ref="D7:M9"/>
    <mergeCell ref="A8:C8"/>
    <mergeCell ref="A9:C9"/>
    <mergeCell ref="A10:C10"/>
    <mergeCell ref="A11:C11"/>
    <mergeCell ref="A12:C12"/>
    <mergeCell ref="D12:M14"/>
    <mergeCell ref="A13:C13"/>
    <mergeCell ref="A14:C14"/>
    <mergeCell ref="A15:C15"/>
    <mergeCell ref="A16:C16"/>
    <mergeCell ref="A17:C17"/>
    <mergeCell ref="D17:M19"/>
    <mergeCell ref="A18:C18"/>
    <mergeCell ref="A19:C19"/>
    <mergeCell ref="A20:C20"/>
    <mergeCell ref="A21:C21"/>
    <mergeCell ref="A22:C22"/>
    <mergeCell ref="D22:M24"/>
    <mergeCell ref="A23:C23"/>
    <mergeCell ref="A24:C24"/>
    <mergeCell ref="A25:C25"/>
    <mergeCell ref="A26:C26"/>
    <mergeCell ref="A27:C27"/>
    <mergeCell ref="D27:M29"/>
    <mergeCell ref="A28:C28"/>
    <mergeCell ref="A29:C29"/>
    <mergeCell ref="A30:C30"/>
    <mergeCell ref="A31:C31"/>
    <mergeCell ref="A32:C32"/>
    <mergeCell ref="D32:M34"/>
    <mergeCell ref="A33:C33"/>
    <mergeCell ref="A34:C34"/>
    <mergeCell ref="A35:C35"/>
    <mergeCell ref="A36:C36"/>
    <mergeCell ref="A43:C43"/>
    <mergeCell ref="A44:C44"/>
    <mergeCell ref="A37:C37"/>
    <mergeCell ref="A38:C38"/>
    <mergeCell ref="A39:C39"/>
    <mergeCell ref="A40:C40"/>
    <mergeCell ref="A41:C41"/>
    <mergeCell ref="A42:C42"/>
  </mergeCells>
  <hyperlinks>
    <hyperlink ref="A27:C27" location="Elite!A1" display="Elite"/>
    <hyperlink ref="A6:C6" location="'16 SEP '!A1" display="16-09-2023"/>
    <hyperlink ref="A7:C7" location="'30 SEP'!A1" display="30-09-2023"/>
    <hyperlink ref="A8:C8" location="'07 OKT P1'!A1" display="07-10-2023 Pokal"/>
    <hyperlink ref="A9:C9" location="'14 OKT LANG'!A1" display="14-10-2023 Lang"/>
    <hyperlink ref="A10:C10" location="'28 OKT'!A1" display="'28 OKT'!A1"/>
    <hyperlink ref="A11:C11" location="'04 NOV'!A1" display="'04 NOV'!A1"/>
    <hyperlink ref="A12:C12" location="'18 NOV P2'!A1" display="18-11-2023 Pokal"/>
    <hyperlink ref="A13:C13" location="'25 NOV LANG'!A1" display="25-11-2023 Lang"/>
    <hyperlink ref="A14:C14" location="'16 DEC'!A1" display="'16 DEC'!A1"/>
    <hyperlink ref="A15:C15" location="'06 JAN'!A1" display="'06 JAN'!A1"/>
    <hyperlink ref="A16:C16" location="'13 JAN P3'!A1" display="13-01-2024 Pokal"/>
    <hyperlink ref="A17:C17" location="'20 JAN'!A1" display="'20 JAN'!A1"/>
    <hyperlink ref="A18:C18" location="'27 JAN'!A1" display="'27 JAN'!A1"/>
    <hyperlink ref="A19:C19" location="'03 FEB'!A1" display="'03 FEB'!A1"/>
    <hyperlink ref="A20:C20" location="'10 FEB'!A1" display="'10 FEB'!A1"/>
    <hyperlink ref="A21:C21" location="'24 FEB'!A1" display="'24 FEB'!A1"/>
    <hyperlink ref="A22:C22" location="'02 MAR Lang'!A1" display="02-03-2024 Lang"/>
    <hyperlink ref="A23:C23" location="'09 MAR P-Finale'!A1" display="09-03-2024 Pokalfinale"/>
    <hyperlink ref="A24:C24" location="'16 MAR Lang slut'!A1" display="16-03-2024 Lang"/>
    <hyperlink ref="A28:C28" location="'1. Div.'!A1" display="1. Div."/>
    <hyperlink ref="A29:C29" location="'2. Div. A'!A1" display="2. Div. A.  "/>
    <hyperlink ref="A30:C30" location="'2. Div. B'!A1" display="2. Div. B.  "/>
    <hyperlink ref="A31:C31" location="'3. Div. A'!A1" display="3. Div. A.  "/>
    <hyperlink ref="A32:C32" location="'3. Div. B'!A1" display="3. Div. B.  "/>
    <hyperlink ref="A33:C33" location="'Serie A1'!A1" display="Serie A - 1"/>
    <hyperlink ref="A34:C34" location="'Serie B1'!A1" display="Serie B - 1"/>
    <hyperlink ref="A35:C35" location="'Serie C1'!A1" display="Serie C - 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18"/>
  <sheetViews>
    <sheetView zoomScalePageLayoutView="0" workbookViewId="0" topLeftCell="A1">
      <selection activeCell="G23" sqref="G23"/>
    </sheetView>
  </sheetViews>
  <sheetFormatPr defaultColWidth="9.28125" defaultRowHeight="18" customHeight="1"/>
  <cols>
    <col min="1" max="1" width="5.7109375" style="2" customWidth="1"/>
    <col min="2" max="2" width="11.7109375" style="2" customWidth="1"/>
    <col min="3" max="3" width="20.7109375" style="1" customWidth="1"/>
    <col min="4" max="4" width="8.7109375" style="2" customWidth="1"/>
    <col min="5" max="5" width="1.7109375" style="2" customWidth="1"/>
    <col min="6" max="6" width="5.7109375" style="2" customWidth="1"/>
    <col min="7" max="7" width="20.7109375" style="1" customWidth="1"/>
    <col min="8" max="8" width="8.7109375" style="2" customWidth="1"/>
    <col min="9" max="9" width="1.7109375" style="2" customWidth="1"/>
    <col min="10" max="10" width="5.7109375" style="2" customWidth="1"/>
    <col min="11" max="16384" width="9.28125" style="1" customWidth="1"/>
  </cols>
  <sheetData>
    <row r="1" spans="1:10" ht="18" customHeight="1">
      <c r="A1" s="1" t="s">
        <v>308</v>
      </c>
      <c r="B1" s="22"/>
      <c r="C1" s="75"/>
      <c r="D1" s="296" t="s">
        <v>31</v>
      </c>
      <c r="E1" s="296"/>
      <c r="F1" s="296"/>
      <c r="G1" s="296"/>
      <c r="H1" s="296"/>
      <c r="I1" s="296"/>
      <c r="J1" s="296"/>
    </row>
    <row r="2" spans="1:3" ht="18" customHeight="1">
      <c r="A2" s="300" t="s">
        <v>5</v>
      </c>
      <c r="B2" s="300"/>
      <c r="C2" s="300"/>
    </row>
    <row r="3" spans="1:10" ht="18" customHeight="1">
      <c r="A3" s="6"/>
      <c r="B3" s="6"/>
      <c r="C3" s="3"/>
      <c r="D3" s="297" t="s">
        <v>14</v>
      </c>
      <c r="E3" s="297"/>
      <c r="F3" s="297"/>
      <c r="G3" s="297"/>
      <c r="H3" s="297"/>
      <c r="I3" s="297"/>
      <c r="J3" s="297"/>
    </row>
    <row r="4" spans="1:10" ht="18" customHeight="1">
      <c r="A4" s="301" t="s">
        <v>39</v>
      </c>
      <c r="B4" s="301"/>
      <c r="C4" s="301"/>
      <c r="D4" s="298" t="s">
        <v>6</v>
      </c>
      <c r="E4" s="298"/>
      <c r="F4" s="298"/>
      <c r="G4" s="298"/>
      <c r="H4" s="298"/>
      <c r="I4" s="298"/>
      <c r="J4" s="298"/>
    </row>
    <row r="5" spans="1:12" ht="18" customHeight="1">
      <c r="A5" s="301" t="s">
        <v>0</v>
      </c>
      <c r="B5" s="301"/>
      <c r="C5" s="301"/>
      <c r="D5" s="298" t="s">
        <v>268</v>
      </c>
      <c r="E5" s="298"/>
      <c r="F5" s="298"/>
      <c r="G5" s="298"/>
      <c r="H5" s="298"/>
      <c r="I5" s="298"/>
      <c r="J5" s="298"/>
      <c r="K5" s="228"/>
      <c r="L5" s="228"/>
    </row>
    <row r="6" spans="2:10" ht="18" customHeight="1">
      <c r="B6" s="2" t="s">
        <v>18</v>
      </c>
      <c r="C6" s="4" t="s">
        <v>40</v>
      </c>
      <c r="D6" s="45"/>
      <c r="E6" s="45"/>
      <c r="F6" s="45"/>
      <c r="G6" s="53"/>
      <c r="H6" s="45"/>
      <c r="I6" s="45"/>
      <c r="J6" s="45"/>
    </row>
    <row r="7" spans="2:10" ht="18" customHeight="1">
      <c r="B7" s="2" t="s">
        <v>62</v>
      </c>
      <c r="D7" s="21" t="s">
        <v>1</v>
      </c>
      <c r="E7" s="19"/>
      <c r="F7" s="19" t="s">
        <v>2</v>
      </c>
      <c r="G7" s="13"/>
      <c r="H7" s="19" t="s">
        <v>1</v>
      </c>
      <c r="I7" s="19"/>
      <c r="J7" s="19"/>
    </row>
    <row r="8" spans="1:10" ht="18" customHeight="1">
      <c r="A8" s="2">
        <f>'07 OKT P1'!A9+1</f>
        <v>3</v>
      </c>
      <c r="B8" s="45" t="s">
        <v>60</v>
      </c>
      <c r="C8" s="53" t="s">
        <v>78</v>
      </c>
      <c r="D8" s="5">
        <v>1356</v>
      </c>
      <c r="E8" s="2" t="s">
        <v>3</v>
      </c>
      <c r="F8" s="5"/>
      <c r="G8" s="53" t="s">
        <v>120</v>
      </c>
      <c r="H8" s="5">
        <v>1608</v>
      </c>
      <c r="I8" s="2" t="s">
        <v>3</v>
      </c>
      <c r="J8" s="5" t="s">
        <v>365</v>
      </c>
    </row>
    <row r="9" spans="1:10" ht="18" customHeight="1">
      <c r="A9" s="2">
        <f aca="true" t="shared" si="0" ref="A9:A15">A8+1</f>
        <v>4</v>
      </c>
      <c r="B9" s="45" t="s">
        <v>60</v>
      </c>
      <c r="C9" s="53" t="s">
        <v>119</v>
      </c>
      <c r="D9" s="41">
        <v>1677</v>
      </c>
      <c r="E9" s="2" t="s">
        <v>3</v>
      </c>
      <c r="F9" s="41" t="s">
        <v>365</v>
      </c>
      <c r="G9" s="53" t="s">
        <v>244</v>
      </c>
      <c r="H9" s="41">
        <v>1398</v>
      </c>
      <c r="I9" s="2" t="s">
        <v>3</v>
      </c>
      <c r="J9" s="41"/>
    </row>
    <row r="10" spans="1:10" ht="18" customHeight="1">
      <c r="A10" s="2">
        <f t="shared" si="0"/>
        <v>5</v>
      </c>
      <c r="B10" s="45" t="s">
        <v>60</v>
      </c>
      <c r="C10" s="53" t="s">
        <v>90</v>
      </c>
      <c r="D10" s="41">
        <v>1506</v>
      </c>
      <c r="E10" s="2" t="s">
        <v>3</v>
      </c>
      <c r="F10" s="41"/>
      <c r="G10" s="53" t="s">
        <v>118</v>
      </c>
      <c r="H10" s="41">
        <v>1849</v>
      </c>
      <c r="I10" s="2" t="s">
        <v>3</v>
      </c>
      <c r="J10" s="41" t="s">
        <v>365</v>
      </c>
    </row>
    <row r="11" spans="1:10" ht="18" customHeight="1">
      <c r="A11" s="2">
        <f t="shared" si="0"/>
        <v>6</v>
      </c>
      <c r="B11" s="45" t="s">
        <v>60</v>
      </c>
      <c r="C11" s="53" t="s">
        <v>114</v>
      </c>
      <c r="D11" s="41">
        <v>1833</v>
      </c>
      <c r="E11" s="2" t="s">
        <v>3</v>
      </c>
      <c r="F11" s="41" t="s">
        <v>365</v>
      </c>
      <c r="G11" s="53" t="s">
        <v>245</v>
      </c>
      <c r="H11" s="41">
        <v>1751</v>
      </c>
      <c r="I11" s="2" t="s">
        <v>3</v>
      </c>
      <c r="J11" s="41"/>
    </row>
    <row r="12" spans="1:10" ht="18" customHeight="1">
      <c r="A12" s="2">
        <f t="shared" si="0"/>
        <v>7</v>
      </c>
      <c r="B12" s="45" t="s">
        <v>60</v>
      </c>
      <c r="C12" s="53" t="s">
        <v>113</v>
      </c>
      <c r="D12" s="41">
        <v>1961</v>
      </c>
      <c r="E12" s="2" t="s">
        <v>3</v>
      </c>
      <c r="F12" s="41" t="s">
        <v>365</v>
      </c>
      <c r="G12" s="53" t="s">
        <v>122</v>
      </c>
      <c r="H12" s="41">
        <v>1921</v>
      </c>
      <c r="I12" s="2" t="s">
        <v>3</v>
      </c>
      <c r="J12" s="41"/>
    </row>
    <row r="13" spans="1:10" ht="18" customHeight="1">
      <c r="A13" s="2">
        <f t="shared" si="0"/>
        <v>8</v>
      </c>
      <c r="B13" s="45" t="s">
        <v>60</v>
      </c>
      <c r="C13" s="53" t="s">
        <v>95</v>
      </c>
      <c r="D13" s="41">
        <v>1520</v>
      </c>
      <c r="E13" s="2" t="s">
        <v>3</v>
      </c>
      <c r="F13" s="41" t="s">
        <v>365</v>
      </c>
      <c r="G13" s="53" t="s">
        <v>104</v>
      </c>
      <c r="H13" s="41">
        <v>1519</v>
      </c>
      <c r="I13" s="2" t="s">
        <v>3</v>
      </c>
      <c r="J13" s="41"/>
    </row>
    <row r="14" spans="1:13" ht="18" customHeight="1">
      <c r="A14" s="2">
        <f t="shared" si="0"/>
        <v>9</v>
      </c>
      <c r="B14" s="45" t="s">
        <v>60</v>
      </c>
      <c r="C14" s="53" t="s">
        <v>103</v>
      </c>
      <c r="D14" s="41">
        <v>1596</v>
      </c>
      <c r="E14" s="2" t="s">
        <v>3</v>
      </c>
      <c r="F14" s="41"/>
      <c r="G14" s="53" t="s">
        <v>112</v>
      </c>
      <c r="H14" s="41">
        <v>1702</v>
      </c>
      <c r="I14" s="2" t="s">
        <v>3</v>
      </c>
      <c r="J14" s="41" t="s">
        <v>365</v>
      </c>
      <c r="K14" s="70"/>
      <c r="L14" s="70"/>
      <c r="M14" s="70"/>
    </row>
    <row r="15" spans="1:10" s="70" customFormat="1" ht="18" customHeight="1">
      <c r="A15" s="2">
        <f t="shared" si="0"/>
        <v>10</v>
      </c>
      <c r="B15" s="45" t="s">
        <v>60</v>
      </c>
      <c r="C15" s="53" t="s">
        <v>87</v>
      </c>
      <c r="D15" s="41">
        <v>1255</v>
      </c>
      <c r="E15" s="2" t="s">
        <v>3</v>
      </c>
      <c r="F15" s="41"/>
      <c r="G15" s="53" t="s">
        <v>246</v>
      </c>
      <c r="H15" s="41">
        <v>1707</v>
      </c>
      <c r="I15" s="2" t="s">
        <v>3</v>
      </c>
      <c r="J15" s="41" t="s">
        <v>365</v>
      </c>
    </row>
    <row r="16" spans="1:10" ht="18" customHeight="1">
      <c r="A16" s="2">
        <v>264</v>
      </c>
      <c r="B16" s="61" t="s">
        <v>109</v>
      </c>
      <c r="C16" s="53" t="s">
        <v>128</v>
      </c>
      <c r="D16" s="41">
        <v>1857</v>
      </c>
      <c r="E16" s="45" t="s">
        <v>3</v>
      </c>
      <c r="F16" s="41">
        <v>10</v>
      </c>
      <c r="G16" s="53" t="s">
        <v>361</v>
      </c>
      <c r="H16" s="41" t="s">
        <v>368</v>
      </c>
      <c r="I16" s="45" t="s">
        <v>3</v>
      </c>
      <c r="J16" s="41"/>
    </row>
    <row r="17" spans="3:10" ht="18" customHeight="1">
      <c r="C17" s="58"/>
      <c r="D17" s="45"/>
      <c r="E17" s="45"/>
      <c r="F17" s="45"/>
      <c r="G17" s="53"/>
      <c r="H17" s="45"/>
      <c r="I17" s="45"/>
      <c r="J17" s="45"/>
    </row>
    <row r="18" ht="18" customHeight="1">
      <c r="B18" s="4" t="s">
        <v>132</v>
      </c>
    </row>
  </sheetData>
  <sheetProtection/>
  <mergeCells count="7">
    <mergeCell ref="D1:J1"/>
    <mergeCell ref="D3:J3"/>
    <mergeCell ref="A4:C4"/>
    <mergeCell ref="D4:J4"/>
    <mergeCell ref="A5:C5"/>
    <mergeCell ref="D5:J5"/>
    <mergeCell ref="A2:C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5"/>
  <sheetViews>
    <sheetView zoomScalePageLayoutView="0" workbookViewId="0" topLeftCell="A22">
      <selection activeCell="E43" sqref="E43"/>
    </sheetView>
  </sheetViews>
  <sheetFormatPr defaultColWidth="9.140625" defaultRowHeight="18" customHeight="1"/>
  <cols>
    <col min="1" max="1" width="5.7109375" style="17" customWidth="1"/>
    <col min="2" max="2" width="11.7109375" style="17" customWidth="1"/>
    <col min="3" max="3" width="21.421875" style="17" customWidth="1"/>
    <col min="4" max="4" width="7.7109375" style="17" customWidth="1"/>
    <col min="5" max="5" width="1.7109375" style="17" customWidth="1"/>
    <col min="6" max="6" width="4.7109375" style="17" customWidth="1"/>
    <col min="7" max="7" width="19.7109375" style="17" customWidth="1"/>
    <col min="8" max="8" width="7.7109375" style="17" customWidth="1"/>
    <col min="9" max="9" width="1.7109375" style="17" customWidth="1"/>
    <col min="10" max="10" width="4.7109375" style="17" customWidth="1"/>
    <col min="11" max="16384" width="9.140625" style="17" customWidth="1"/>
  </cols>
  <sheetData>
    <row r="1" spans="1:10" ht="18" customHeight="1">
      <c r="A1" s="1" t="s">
        <v>308</v>
      </c>
      <c r="B1" s="22"/>
      <c r="C1" s="75"/>
      <c r="D1" s="307" t="s">
        <v>31</v>
      </c>
      <c r="E1" s="307"/>
      <c r="F1" s="307"/>
      <c r="G1" s="307"/>
      <c r="H1" s="307"/>
      <c r="I1" s="307"/>
      <c r="J1" s="307"/>
    </row>
    <row r="2" spans="1:10" ht="18" customHeight="1">
      <c r="A2" s="1" t="s">
        <v>5</v>
      </c>
      <c r="B2" s="19"/>
      <c r="C2" s="13"/>
      <c r="D2" s="20"/>
      <c r="E2" s="13"/>
      <c r="F2" s="13"/>
      <c r="G2" s="13"/>
      <c r="H2" s="13"/>
      <c r="I2" s="13"/>
      <c r="J2" s="13"/>
    </row>
    <row r="3" spans="1:10" ht="18" customHeight="1">
      <c r="A3" s="1"/>
      <c r="B3" s="19"/>
      <c r="C3" s="1"/>
      <c r="D3" s="308" t="s">
        <v>14</v>
      </c>
      <c r="E3" s="308"/>
      <c r="F3" s="308"/>
      <c r="G3" s="308"/>
      <c r="H3" s="308"/>
      <c r="I3" s="308"/>
      <c r="J3" s="308"/>
    </row>
    <row r="4" spans="1:10" ht="18" customHeight="1">
      <c r="A4" s="296" t="s">
        <v>41</v>
      </c>
      <c r="B4" s="296"/>
      <c r="C4" s="296"/>
      <c r="D4" s="308" t="s">
        <v>7</v>
      </c>
      <c r="E4" s="308"/>
      <c r="F4" s="308"/>
      <c r="G4" s="308"/>
      <c r="H4" s="308"/>
      <c r="I4" s="308"/>
      <c r="J4" s="308"/>
    </row>
    <row r="5" spans="1:12" ht="18" customHeight="1">
      <c r="A5" s="296" t="s">
        <v>0</v>
      </c>
      <c r="B5" s="296"/>
      <c r="C5" s="296"/>
      <c r="D5" s="297" t="s">
        <v>349</v>
      </c>
      <c r="E5" s="297"/>
      <c r="F5" s="297"/>
      <c r="G5" s="297"/>
      <c r="H5" s="297"/>
      <c r="I5" s="297"/>
      <c r="J5" s="297"/>
      <c r="K5" s="229"/>
      <c r="L5" s="229"/>
    </row>
    <row r="6" spans="1:10" ht="18" customHeight="1">
      <c r="A6" s="1"/>
      <c r="B6" s="2" t="s">
        <v>19</v>
      </c>
      <c r="C6" s="25"/>
      <c r="D6" s="21"/>
      <c r="E6" s="19"/>
      <c r="F6" s="19"/>
      <c r="G6" s="13"/>
      <c r="H6" s="19"/>
      <c r="I6" s="19"/>
      <c r="J6" s="19"/>
    </row>
    <row r="7" spans="1:10" ht="18" customHeight="1">
      <c r="A7" s="4"/>
      <c r="B7" s="2" t="s">
        <v>4</v>
      </c>
      <c r="C7" s="39"/>
      <c r="D7" s="21" t="s">
        <v>1</v>
      </c>
      <c r="E7" s="19"/>
      <c r="F7" s="19" t="s">
        <v>2</v>
      </c>
      <c r="G7" s="13"/>
      <c r="H7" s="19" t="s">
        <v>1</v>
      </c>
      <c r="I7" s="19"/>
      <c r="J7" s="19" t="s">
        <v>2</v>
      </c>
    </row>
    <row r="8" spans="1:10" ht="18" customHeight="1">
      <c r="A8" s="2">
        <f>'04 NOV'!A26+1</f>
        <v>89</v>
      </c>
      <c r="B8" s="45" t="s">
        <v>72</v>
      </c>
      <c r="C8" s="46" t="s">
        <v>85</v>
      </c>
      <c r="D8" s="18">
        <v>1830</v>
      </c>
      <c r="E8" s="2" t="s">
        <v>3</v>
      </c>
      <c r="F8" s="5">
        <v>0</v>
      </c>
      <c r="G8" s="53" t="s">
        <v>83</v>
      </c>
      <c r="H8" s="5">
        <v>2019</v>
      </c>
      <c r="I8" s="2" t="s">
        <v>3</v>
      </c>
      <c r="J8" s="5">
        <v>10</v>
      </c>
    </row>
    <row r="9" spans="1:10" ht="18" customHeight="1">
      <c r="A9" s="2">
        <f aca="true" t="shared" si="0" ref="A9:A15">A8+1</f>
        <v>90</v>
      </c>
      <c r="B9" s="45" t="s">
        <v>72</v>
      </c>
      <c r="C9" s="46" t="s">
        <v>101</v>
      </c>
      <c r="D9" s="18">
        <v>1753</v>
      </c>
      <c r="E9" s="2" t="s">
        <v>3</v>
      </c>
      <c r="F9" s="5">
        <v>4</v>
      </c>
      <c r="G9" s="53" t="s">
        <v>84</v>
      </c>
      <c r="H9" s="5">
        <v>1815</v>
      </c>
      <c r="I9" s="2" t="s">
        <v>3</v>
      </c>
      <c r="J9" s="5">
        <v>6</v>
      </c>
    </row>
    <row r="10" spans="1:10" ht="18" customHeight="1">
      <c r="A10" s="2">
        <f t="shared" si="0"/>
        <v>91</v>
      </c>
      <c r="B10" s="45" t="s">
        <v>72</v>
      </c>
      <c r="C10" s="46" t="s">
        <v>100</v>
      </c>
      <c r="D10" s="18">
        <v>1643</v>
      </c>
      <c r="E10" s="2" t="s">
        <v>3</v>
      </c>
      <c r="F10" s="5">
        <v>2</v>
      </c>
      <c r="G10" s="53" t="s">
        <v>99</v>
      </c>
      <c r="H10" s="5">
        <v>1721</v>
      </c>
      <c r="I10" s="2" t="s">
        <v>3</v>
      </c>
      <c r="J10" s="5">
        <v>8</v>
      </c>
    </row>
    <row r="11" spans="1:10" ht="18" customHeight="1">
      <c r="A11" s="2">
        <f t="shared" si="0"/>
        <v>92</v>
      </c>
      <c r="B11" s="45" t="s">
        <v>70</v>
      </c>
      <c r="C11" s="46" t="s">
        <v>77</v>
      </c>
      <c r="D11" s="18">
        <v>1825</v>
      </c>
      <c r="E11" s="2" t="s">
        <v>3</v>
      </c>
      <c r="F11" s="5">
        <v>2</v>
      </c>
      <c r="G11" s="53" t="s">
        <v>78</v>
      </c>
      <c r="H11" s="5">
        <v>2005</v>
      </c>
      <c r="I11" s="2" t="s">
        <v>3</v>
      </c>
      <c r="J11" s="5">
        <v>8</v>
      </c>
    </row>
    <row r="12" spans="1:10" ht="18" customHeight="1">
      <c r="A12" s="2">
        <f t="shared" si="0"/>
        <v>93</v>
      </c>
      <c r="B12" s="45" t="s">
        <v>70</v>
      </c>
      <c r="C12" s="46" t="s">
        <v>79</v>
      </c>
      <c r="D12" s="18">
        <v>1893</v>
      </c>
      <c r="E12" s="2" t="s">
        <v>3</v>
      </c>
      <c r="F12" s="5">
        <v>6</v>
      </c>
      <c r="G12" s="53" t="s">
        <v>93</v>
      </c>
      <c r="H12" s="5">
        <v>1886</v>
      </c>
      <c r="I12" s="2" t="s">
        <v>3</v>
      </c>
      <c r="J12" s="5">
        <v>4</v>
      </c>
    </row>
    <row r="13" spans="1:10" ht="18" customHeight="1">
      <c r="A13" s="2">
        <f t="shared" si="0"/>
        <v>94</v>
      </c>
      <c r="B13" s="45" t="s">
        <v>70</v>
      </c>
      <c r="C13" s="46" t="s">
        <v>95</v>
      </c>
      <c r="D13" s="18">
        <v>1779</v>
      </c>
      <c r="E13" s="2" t="s">
        <v>3</v>
      </c>
      <c r="F13" s="5">
        <v>0</v>
      </c>
      <c r="G13" s="53" t="s">
        <v>94</v>
      </c>
      <c r="H13" s="237">
        <v>2091</v>
      </c>
      <c r="I13" s="77" t="s">
        <v>3</v>
      </c>
      <c r="J13" s="237">
        <v>10</v>
      </c>
    </row>
    <row r="14" spans="1:10" ht="18" customHeight="1">
      <c r="A14" s="2">
        <f t="shared" si="0"/>
        <v>95</v>
      </c>
      <c r="B14" s="45" t="s">
        <v>109</v>
      </c>
      <c r="C14" s="46" t="s">
        <v>124</v>
      </c>
      <c r="D14" s="18">
        <v>1777</v>
      </c>
      <c r="E14" s="2" t="s">
        <v>3</v>
      </c>
      <c r="F14" s="5">
        <v>10</v>
      </c>
      <c r="G14" s="53" t="s">
        <v>117</v>
      </c>
      <c r="H14" s="5">
        <v>1652</v>
      </c>
      <c r="I14" s="2" t="s">
        <v>3</v>
      </c>
      <c r="J14" s="5">
        <v>0</v>
      </c>
    </row>
    <row r="15" spans="1:10" ht="18" customHeight="1">
      <c r="A15" s="2">
        <f t="shared" si="0"/>
        <v>96</v>
      </c>
      <c r="B15" s="45" t="s">
        <v>109</v>
      </c>
      <c r="C15" s="46" t="s">
        <v>125</v>
      </c>
      <c r="D15" s="18">
        <v>1273</v>
      </c>
      <c r="E15" s="2" t="s">
        <v>3</v>
      </c>
      <c r="F15" s="5">
        <v>0</v>
      </c>
      <c r="G15" s="53" t="s">
        <v>128</v>
      </c>
      <c r="H15" s="5">
        <v>1821</v>
      </c>
      <c r="I15" s="2" t="s">
        <v>3</v>
      </c>
      <c r="J15" s="5">
        <v>10</v>
      </c>
    </row>
    <row r="16" spans="1:10" ht="18" customHeight="1">
      <c r="A16" s="2"/>
      <c r="B16" s="45"/>
      <c r="C16" s="46"/>
      <c r="D16" s="48"/>
      <c r="E16" s="2"/>
      <c r="F16" s="45"/>
      <c r="G16" s="53"/>
      <c r="H16" s="45"/>
      <c r="I16" s="2"/>
      <c r="J16" s="45"/>
    </row>
    <row r="17" spans="1:10" ht="18" customHeight="1">
      <c r="A17" s="2"/>
      <c r="B17" s="45"/>
      <c r="C17" s="46"/>
      <c r="D17" s="48"/>
      <c r="E17" s="2"/>
      <c r="F17" s="45"/>
      <c r="G17" s="53"/>
      <c r="H17" s="45"/>
      <c r="I17" s="2"/>
      <c r="J17" s="45"/>
    </row>
    <row r="18" spans="1:10" ht="18" customHeight="1">
      <c r="A18" s="1"/>
      <c r="B18" s="2" t="s">
        <v>62</v>
      </c>
      <c r="C18" s="39"/>
      <c r="D18" s="21" t="s">
        <v>1</v>
      </c>
      <c r="E18" s="19"/>
      <c r="F18" s="19" t="s">
        <v>2</v>
      </c>
      <c r="G18" s="13"/>
      <c r="H18" s="19" t="s">
        <v>1</v>
      </c>
      <c r="I18" s="19"/>
      <c r="J18" s="19" t="s">
        <v>2</v>
      </c>
    </row>
    <row r="19" spans="1:10" ht="18" customHeight="1">
      <c r="A19" s="2">
        <f>A15+1</f>
        <v>97</v>
      </c>
      <c r="B19" s="45" t="s">
        <v>73</v>
      </c>
      <c r="C19" s="46" t="s">
        <v>88</v>
      </c>
      <c r="D19" s="18">
        <v>2314</v>
      </c>
      <c r="E19" s="2" t="s">
        <v>3</v>
      </c>
      <c r="F19" s="5">
        <v>10</v>
      </c>
      <c r="G19" s="53" t="s">
        <v>86</v>
      </c>
      <c r="H19" s="5">
        <v>1980</v>
      </c>
      <c r="I19" s="2" t="s">
        <v>3</v>
      </c>
      <c r="J19" s="5">
        <v>0</v>
      </c>
    </row>
    <row r="20" spans="1:10" ht="18" customHeight="1">
      <c r="A20" s="2">
        <f aca="true" t="shared" si="1" ref="A20:A26">A19+1</f>
        <v>98</v>
      </c>
      <c r="B20" s="45" t="s">
        <v>73</v>
      </c>
      <c r="C20" s="46" t="s">
        <v>104</v>
      </c>
      <c r="D20" s="18">
        <v>1956</v>
      </c>
      <c r="E20" s="2" t="s">
        <v>3</v>
      </c>
      <c r="F20" s="5">
        <v>4</v>
      </c>
      <c r="G20" s="53" t="s">
        <v>87</v>
      </c>
      <c r="H20" s="5">
        <v>2135</v>
      </c>
      <c r="I20" s="2" t="s">
        <v>3</v>
      </c>
      <c r="J20" s="5">
        <v>6</v>
      </c>
    </row>
    <row r="21" spans="1:10" ht="18" customHeight="1">
      <c r="A21" s="2">
        <f t="shared" si="1"/>
        <v>99</v>
      </c>
      <c r="B21" s="45" t="s">
        <v>73</v>
      </c>
      <c r="C21" s="46" t="s">
        <v>103</v>
      </c>
      <c r="D21" s="18">
        <v>1925</v>
      </c>
      <c r="E21" s="2" t="s">
        <v>3</v>
      </c>
      <c r="F21" s="5">
        <v>2</v>
      </c>
      <c r="G21" s="53" t="s">
        <v>102</v>
      </c>
      <c r="H21" s="5">
        <v>2181</v>
      </c>
      <c r="I21" s="2" t="s">
        <v>3</v>
      </c>
      <c r="J21" s="5">
        <v>8</v>
      </c>
    </row>
    <row r="22" spans="1:10" ht="18" customHeight="1">
      <c r="A22" s="2">
        <f t="shared" si="1"/>
        <v>100</v>
      </c>
      <c r="B22" s="45" t="s">
        <v>231</v>
      </c>
      <c r="C22" s="46" t="s">
        <v>127</v>
      </c>
      <c r="D22" s="18">
        <v>1897</v>
      </c>
      <c r="E22" s="2" t="s">
        <v>3</v>
      </c>
      <c r="F22" s="5">
        <v>10</v>
      </c>
      <c r="G22" s="53" t="s">
        <v>75</v>
      </c>
      <c r="H22" s="5">
        <v>1586</v>
      </c>
      <c r="I22" s="2" t="s">
        <v>3</v>
      </c>
      <c r="J22" s="5">
        <v>0</v>
      </c>
    </row>
    <row r="23" spans="1:10" ht="18" customHeight="1">
      <c r="A23" s="2">
        <f t="shared" si="1"/>
        <v>101</v>
      </c>
      <c r="B23" s="45" t="s">
        <v>231</v>
      </c>
      <c r="C23" s="46" t="s">
        <v>131</v>
      </c>
      <c r="D23" s="18">
        <v>1689</v>
      </c>
      <c r="E23" s="2" t="s">
        <v>3</v>
      </c>
      <c r="F23" s="5">
        <v>0</v>
      </c>
      <c r="G23" s="53" t="s">
        <v>76</v>
      </c>
      <c r="H23" s="5">
        <v>1984</v>
      </c>
      <c r="I23" s="2" t="s">
        <v>3</v>
      </c>
      <c r="J23" s="5">
        <v>10</v>
      </c>
    </row>
    <row r="24" spans="1:10" ht="18" customHeight="1">
      <c r="A24" s="2">
        <f t="shared" si="1"/>
        <v>102</v>
      </c>
      <c r="B24" s="45" t="s">
        <v>231</v>
      </c>
      <c r="C24" s="46" t="s">
        <v>92</v>
      </c>
      <c r="D24" s="18">
        <v>1777</v>
      </c>
      <c r="E24" s="2" t="s">
        <v>3</v>
      </c>
      <c r="F24" s="5">
        <v>4</v>
      </c>
      <c r="G24" s="53" t="s">
        <v>91</v>
      </c>
      <c r="H24" s="5">
        <v>1815</v>
      </c>
      <c r="I24" s="2" t="s">
        <v>3</v>
      </c>
      <c r="J24" s="5">
        <v>6</v>
      </c>
    </row>
    <row r="25" spans="1:10" ht="18" customHeight="1">
      <c r="A25" s="2">
        <f t="shared" si="1"/>
        <v>103</v>
      </c>
      <c r="B25" s="45" t="s">
        <v>74</v>
      </c>
      <c r="C25" s="46" t="s">
        <v>120</v>
      </c>
      <c r="D25" s="18">
        <v>2294</v>
      </c>
      <c r="E25" s="2" t="s">
        <v>3</v>
      </c>
      <c r="F25" s="5">
        <v>6</v>
      </c>
      <c r="G25" s="53" t="s">
        <v>89</v>
      </c>
      <c r="H25" s="5">
        <v>2274</v>
      </c>
      <c r="I25" s="2" t="s">
        <v>3</v>
      </c>
      <c r="J25" s="5">
        <v>4</v>
      </c>
    </row>
    <row r="26" spans="1:10" ht="18" customHeight="1">
      <c r="A26" s="2">
        <f t="shared" si="1"/>
        <v>104</v>
      </c>
      <c r="B26" s="45" t="s">
        <v>74</v>
      </c>
      <c r="C26" s="46" t="s">
        <v>129</v>
      </c>
      <c r="D26" s="18">
        <v>2033</v>
      </c>
      <c r="E26" s="2" t="s">
        <v>3</v>
      </c>
      <c r="F26" s="5">
        <v>2</v>
      </c>
      <c r="G26" s="53" t="s">
        <v>90</v>
      </c>
      <c r="H26" s="5">
        <v>2108</v>
      </c>
      <c r="I26" s="2" t="s">
        <v>3</v>
      </c>
      <c r="J26" s="5">
        <v>8</v>
      </c>
    </row>
    <row r="27" spans="1:10" ht="18" customHeight="1">
      <c r="A27" s="2"/>
      <c r="B27" s="45"/>
      <c r="C27" s="46"/>
      <c r="D27" s="48"/>
      <c r="E27" s="2"/>
      <c r="F27" s="45"/>
      <c r="G27" s="53"/>
      <c r="H27" s="45"/>
      <c r="I27" s="2"/>
      <c r="J27" s="45"/>
    </row>
    <row r="28" spans="1:10" ht="18" customHeight="1">
      <c r="A28" s="1"/>
      <c r="B28" s="4" t="s">
        <v>65</v>
      </c>
      <c r="C28" s="4"/>
      <c r="D28" s="104"/>
      <c r="E28" s="2"/>
      <c r="F28" s="2"/>
      <c r="G28" s="4"/>
      <c r="H28" s="2"/>
      <c r="I28" s="2"/>
      <c r="J28" s="2"/>
    </row>
    <row r="29" spans="1:10" ht="18" customHeight="1">
      <c r="A29" s="1"/>
      <c r="B29" s="4"/>
      <c r="C29" s="4"/>
      <c r="D29" s="104"/>
      <c r="E29" s="2"/>
      <c r="F29" s="2"/>
      <c r="G29" s="4"/>
      <c r="H29" s="2"/>
      <c r="I29" s="2"/>
      <c r="J29" s="2"/>
    </row>
    <row r="30" spans="1:10" s="76" customFormat="1" ht="18" customHeight="1">
      <c r="A30" s="45"/>
      <c r="B30" s="45" t="s">
        <v>66</v>
      </c>
      <c r="C30" s="1"/>
      <c r="D30" s="11"/>
      <c r="E30" s="45"/>
      <c r="F30" s="45"/>
      <c r="G30" s="53"/>
      <c r="H30" s="49"/>
      <c r="I30" s="89"/>
      <c r="J30" s="50"/>
    </row>
    <row r="31" spans="1:10" s="76" customFormat="1" ht="18" customHeight="1">
      <c r="A31" s="2">
        <f>A26+1</f>
        <v>105</v>
      </c>
      <c r="B31" s="45" t="s">
        <v>108</v>
      </c>
      <c r="C31" s="46" t="s">
        <v>115</v>
      </c>
      <c r="D31" s="18">
        <v>2282</v>
      </c>
      <c r="E31" s="2" t="s">
        <v>3</v>
      </c>
      <c r="F31" s="5">
        <v>4</v>
      </c>
      <c r="G31" s="53" t="s">
        <v>113</v>
      </c>
      <c r="H31" s="5">
        <v>2311</v>
      </c>
      <c r="I31" s="2" t="s">
        <v>3</v>
      </c>
      <c r="J31" s="5">
        <v>6</v>
      </c>
    </row>
    <row r="32" spans="1:10" s="76" customFormat="1" ht="18" customHeight="1">
      <c r="A32" s="2">
        <f>A31+1</f>
        <v>106</v>
      </c>
      <c r="B32" s="45" t="s">
        <v>108</v>
      </c>
      <c r="C32" s="46" t="s">
        <v>123</v>
      </c>
      <c r="D32" s="18">
        <v>2186</v>
      </c>
      <c r="E32" s="2" t="s">
        <v>3</v>
      </c>
      <c r="F32" s="5">
        <v>6</v>
      </c>
      <c r="G32" s="53" t="s">
        <v>114</v>
      </c>
      <c r="H32" s="5">
        <v>2132</v>
      </c>
      <c r="I32" s="2" t="s">
        <v>3</v>
      </c>
      <c r="J32" s="5">
        <v>4</v>
      </c>
    </row>
    <row r="33" spans="1:10" s="76" customFormat="1" ht="18" customHeight="1">
      <c r="A33" s="2">
        <f>A32+1</f>
        <v>107</v>
      </c>
      <c r="B33" s="45" t="s">
        <v>108</v>
      </c>
      <c r="C33" s="46" t="s">
        <v>122</v>
      </c>
      <c r="D33" s="18">
        <v>2295</v>
      </c>
      <c r="E33" s="2" t="s">
        <v>3</v>
      </c>
      <c r="F33" s="5">
        <v>4</v>
      </c>
      <c r="G33" s="53" t="s">
        <v>121</v>
      </c>
      <c r="H33" s="5">
        <v>2337</v>
      </c>
      <c r="I33" s="2" t="s">
        <v>3</v>
      </c>
      <c r="J33" s="5">
        <v>6</v>
      </c>
    </row>
    <row r="34" spans="1:10" s="76" customFormat="1" ht="18" customHeight="1">
      <c r="A34" s="2">
        <f>A33+1</f>
        <v>108</v>
      </c>
      <c r="B34" s="45" t="s">
        <v>107</v>
      </c>
      <c r="C34" s="46" t="s">
        <v>126</v>
      </c>
      <c r="D34" s="18">
        <v>2012</v>
      </c>
      <c r="E34" s="2" t="s">
        <v>3</v>
      </c>
      <c r="F34" s="5">
        <v>8</v>
      </c>
      <c r="G34" s="53" t="s">
        <v>111</v>
      </c>
      <c r="H34" s="5">
        <v>1879</v>
      </c>
      <c r="I34" s="2" t="s">
        <v>3</v>
      </c>
      <c r="J34" s="5">
        <v>2</v>
      </c>
    </row>
    <row r="35" spans="1:10" s="76" customFormat="1" ht="18" customHeight="1">
      <c r="A35" s="2">
        <f>A34+1</f>
        <v>109</v>
      </c>
      <c r="B35" s="45" t="s">
        <v>107</v>
      </c>
      <c r="C35" s="46" t="s">
        <v>130</v>
      </c>
      <c r="D35" s="18">
        <v>2213</v>
      </c>
      <c r="E35" s="2" t="s">
        <v>3</v>
      </c>
      <c r="F35" s="5">
        <v>8</v>
      </c>
      <c r="G35" s="53" t="s">
        <v>112</v>
      </c>
      <c r="H35" s="5">
        <v>2114</v>
      </c>
      <c r="I35" s="2" t="s">
        <v>3</v>
      </c>
      <c r="J35" s="5">
        <v>2</v>
      </c>
    </row>
    <row r="36" spans="1:10" s="76" customFormat="1" ht="18" customHeight="1">
      <c r="A36" s="2">
        <f>A35+1</f>
        <v>110</v>
      </c>
      <c r="B36" s="45" t="s">
        <v>107</v>
      </c>
      <c r="C36" s="46" t="s">
        <v>119</v>
      </c>
      <c r="D36" s="18">
        <v>2432</v>
      </c>
      <c r="E36" s="2" t="s">
        <v>3</v>
      </c>
      <c r="F36" s="5">
        <v>10</v>
      </c>
      <c r="G36" s="53" t="s">
        <v>118</v>
      </c>
      <c r="H36" s="237">
        <v>2075</v>
      </c>
      <c r="I36" s="77" t="s">
        <v>3</v>
      </c>
      <c r="J36" s="237">
        <v>0</v>
      </c>
    </row>
    <row r="37" spans="1:10" s="76" customFormat="1" ht="18" customHeight="1">
      <c r="A37" s="2">
        <v>265</v>
      </c>
      <c r="B37" s="45" t="s">
        <v>109</v>
      </c>
      <c r="C37" s="46" t="s">
        <v>361</v>
      </c>
      <c r="D37" s="71">
        <v>1680</v>
      </c>
      <c r="E37" s="2" t="s">
        <v>3</v>
      </c>
      <c r="F37" s="41">
        <v>4</v>
      </c>
      <c r="G37" s="53" t="s">
        <v>116</v>
      </c>
      <c r="H37" s="237">
        <v>1709</v>
      </c>
      <c r="I37" s="77" t="s">
        <v>3</v>
      </c>
      <c r="J37" s="237">
        <v>6</v>
      </c>
    </row>
    <row r="38" spans="1:10" s="76" customFormat="1" ht="18" customHeight="1">
      <c r="A38" s="2"/>
      <c r="B38" s="45"/>
      <c r="C38" s="46"/>
      <c r="D38" s="48"/>
      <c r="E38" s="2"/>
      <c r="F38" s="45"/>
      <c r="G38" s="53"/>
      <c r="H38" s="45"/>
      <c r="I38" s="2"/>
      <c r="J38" s="45"/>
    </row>
    <row r="39" spans="1:10" s="76" customFormat="1" ht="18" customHeight="1">
      <c r="A39" s="1"/>
      <c r="B39" s="2" t="s">
        <v>67</v>
      </c>
      <c r="C39" s="39"/>
      <c r="D39" s="21" t="s">
        <v>1</v>
      </c>
      <c r="E39" s="19"/>
      <c r="F39" s="19" t="s">
        <v>2</v>
      </c>
      <c r="G39" s="13"/>
      <c r="H39" s="19" t="s">
        <v>1</v>
      </c>
      <c r="I39" s="19"/>
      <c r="J39" s="19" t="s">
        <v>2</v>
      </c>
    </row>
    <row r="40" spans="1:10" s="76" customFormat="1" ht="18" customHeight="1">
      <c r="A40" s="2">
        <f>A36+1</f>
        <v>111</v>
      </c>
      <c r="B40" s="45" t="s">
        <v>237</v>
      </c>
      <c r="C40" s="46" t="s">
        <v>106</v>
      </c>
      <c r="D40" s="18">
        <v>2032</v>
      </c>
      <c r="E40" s="2" t="s">
        <v>3</v>
      </c>
      <c r="F40" s="5">
        <v>10</v>
      </c>
      <c r="G40" s="53" t="s">
        <v>105</v>
      </c>
      <c r="H40" s="5">
        <v>1874</v>
      </c>
      <c r="I40" s="2" t="s">
        <v>3</v>
      </c>
      <c r="J40" s="5">
        <v>0</v>
      </c>
    </row>
    <row r="41" spans="1:10" s="76" customFormat="1" ht="18" customHeight="1">
      <c r="A41" s="2">
        <f>A40+1</f>
        <v>112</v>
      </c>
      <c r="B41" s="45" t="s">
        <v>71</v>
      </c>
      <c r="C41" s="46" t="s">
        <v>80</v>
      </c>
      <c r="D41" s="18">
        <v>1876</v>
      </c>
      <c r="E41" s="2" t="s">
        <v>3</v>
      </c>
      <c r="F41" s="5">
        <v>6</v>
      </c>
      <c r="G41" s="53" t="s">
        <v>81</v>
      </c>
      <c r="H41" s="5">
        <v>1815</v>
      </c>
      <c r="I41" s="2" t="s">
        <v>3</v>
      </c>
      <c r="J41" s="5">
        <v>4</v>
      </c>
    </row>
    <row r="42" spans="1:10" s="76" customFormat="1" ht="18" customHeight="1">
      <c r="A42" s="2">
        <f>A41+1</f>
        <v>113</v>
      </c>
      <c r="B42" s="45" t="s">
        <v>71</v>
      </c>
      <c r="C42" s="46" t="s">
        <v>82</v>
      </c>
      <c r="D42" s="18">
        <v>1663</v>
      </c>
      <c r="E42" s="2" t="s">
        <v>3</v>
      </c>
      <c r="F42" s="5">
        <v>0</v>
      </c>
      <c r="G42" s="53" t="s">
        <v>96</v>
      </c>
      <c r="H42" s="5">
        <v>1995</v>
      </c>
      <c r="I42" s="2" t="s">
        <v>3</v>
      </c>
      <c r="J42" s="5">
        <v>10</v>
      </c>
    </row>
    <row r="43" spans="1:10" s="76" customFormat="1" ht="18" customHeight="1">
      <c r="A43" s="2">
        <f>A42+1</f>
        <v>114</v>
      </c>
      <c r="B43" s="45" t="s">
        <v>71</v>
      </c>
      <c r="C43" s="46" t="s">
        <v>98</v>
      </c>
      <c r="D43" s="18">
        <v>1513</v>
      </c>
      <c r="E43" s="2" t="s">
        <v>3</v>
      </c>
      <c r="F43" s="5">
        <v>0</v>
      </c>
      <c r="G43" s="53" t="s">
        <v>97</v>
      </c>
      <c r="H43" s="5">
        <v>1788</v>
      </c>
      <c r="I43" s="2" t="s">
        <v>3</v>
      </c>
      <c r="J43" s="5">
        <v>10</v>
      </c>
    </row>
    <row r="44" s="76" customFormat="1" ht="18" customHeight="1"/>
    <row r="45" s="76" customFormat="1" ht="18" customHeight="1">
      <c r="B45" s="53" t="s">
        <v>68</v>
      </c>
    </row>
    <row r="46" s="76" customFormat="1" ht="18" customHeight="1"/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3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2"/>
  <sheetViews>
    <sheetView workbookViewId="0" topLeftCell="A1">
      <selection activeCell="K30" sqref="K29:K30"/>
    </sheetView>
  </sheetViews>
  <sheetFormatPr defaultColWidth="8.7109375" defaultRowHeight="18" customHeight="1"/>
  <cols>
    <col min="1" max="1" width="6.57421875" style="67" customWidth="1"/>
    <col min="2" max="2" width="12.421875" style="68" customWidth="1"/>
    <col min="3" max="3" width="19.8515625" style="67" customWidth="1"/>
    <col min="4" max="4" width="7.8515625" style="67" customWidth="1"/>
    <col min="5" max="5" width="2.8515625" style="67" customWidth="1"/>
    <col min="6" max="6" width="5.8515625" style="67" customWidth="1"/>
    <col min="7" max="7" width="19.8515625" style="67" customWidth="1"/>
    <col min="8" max="8" width="8.7109375" style="67" customWidth="1"/>
    <col min="9" max="9" width="2.8515625" style="67" customWidth="1"/>
    <col min="10" max="10" width="5.421875" style="67" customWidth="1"/>
    <col min="11" max="16384" width="8.7109375" style="67" customWidth="1"/>
  </cols>
  <sheetData>
    <row r="1" spans="1:10" ht="18" customHeight="1">
      <c r="A1" s="1" t="s">
        <v>308</v>
      </c>
      <c r="B1" s="22"/>
      <c r="C1" s="75"/>
      <c r="D1" s="296" t="s">
        <v>31</v>
      </c>
      <c r="E1" s="296"/>
      <c r="F1" s="296"/>
      <c r="G1" s="296"/>
      <c r="H1" s="296"/>
      <c r="I1" s="296"/>
      <c r="J1" s="296"/>
    </row>
    <row r="2" spans="1:10" ht="18" customHeight="1">
      <c r="A2" s="299" t="s">
        <v>5</v>
      </c>
      <c r="B2" s="299"/>
      <c r="C2" s="299"/>
      <c r="D2" s="6"/>
      <c r="E2" s="6"/>
      <c r="F2" s="6"/>
      <c r="G2" s="1"/>
      <c r="H2" s="6"/>
      <c r="I2" s="6"/>
      <c r="J2" s="6"/>
    </row>
    <row r="3" spans="1:10" ht="18" customHeight="1">
      <c r="A3" s="2"/>
      <c r="B3" s="2"/>
      <c r="C3" s="1"/>
      <c r="D3" s="298" t="s">
        <v>14</v>
      </c>
      <c r="E3" s="298"/>
      <c r="F3" s="298"/>
      <c r="G3" s="298"/>
      <c r="H3" s="298"/>
      <c r="I3" s="298"/>
      <c r="J3" s="298"/>
    </row>
    <row r="4" spans="1:10" ht="18" customHeight="1">
      <c r="A4" s="298" t="s">
        <v>54</v>
      </c>
      <c r="B4" s="298"/>
      <c r="C4" s="298"/>
      <c r="D4" s="6"/>
      <c r="E4" s="6"/>
      <c r="F4" s="298" t="s">
        <v>7</v>
      </c>
      <c r="G4" s="298"/>
      <c r="H4" s="6"/>
      <c r="I4" s="6"/>
      <c r="J4" s="6"/>
    </row>
    <row r="5" spans="1:12" ht="18" customHeight="1">
      <c r="A5" s="298" t="s">
        <v>0</v>
      </c>
      <c r="B5" s="298"/>
      <c r="C5" s="298"/>
      <c r="D5" s="305" t="s">
        <v>269</v>
      </c>
      <c r="E5" s="305"/>
      <c r="F5" s="305"/>
      <c r="G5" s="305"/>
      <c r="H5" s="305"/>
      <c r="I5" s="305"/>
      <c r="J5" s="305"/>
      <c r="K5" s="229"/>
      <c r="L5" s="229"/>
    </row>
    <row r="6" spans="1:10" ht="18" customHeight="1">
      <c r="A6" s="2"/>
      <c r="B6" s="2" t="s">
        <v>20</v>
      </c>
      <c r="C6" s="25"/>
      <c r="D6" s="6"/>
      <c r="E6" s="6"/>
      <c r="F6" s="6"/>
      <c r="G6" s="1"/>
      <c r="H6" s="6"/>
      <c r="I6" s="6"/>
      <c r="J6" s="6"/>
    </row>
    <row r="7" spans="1:10" ht="18" customHeight="1">
      <c r="A7" s="2"/>
      <c r="B7" s="2" t="s">
        <v>4</v>
      </c>
      <c r="C7" s="39"/>
      <c r="D7" s="6" t="s">
        <v>1</v>
      </c>
      <c r="E7" s="6"/>
      <c r="F7" s="6" t="s">
        <v>2</v>
      </c>
      <c r="G7" s="1"/>
      <c r="H7" s="6" t="s">
        <v>1</v>
      </c>
      <c r="I7" s="6"/>
      <c r="J7" s="6" t="s">
        <v>2</v>
      </c>
    </row>
    <row r="8" spans="1:10" ht="18" customHeight="1">
      <c r="A8" s="2">
        <f>'25 NOV LANG'!A43+1</f>
        <v>115</v>
      </c>
      <c r="B8" s="45" t="s">
        <v>73</v>
      </c>
      <c r="C8" s="46" t="s">
        <v>86</v>
      </c>
      <c r="D8" s="18">
        <v>2068</v>
      </c>
      <c r="E8" s="2" t="s">
        <v>3</v>
      </c>
      <c r="F8" s="5">
        <v>2</v>
      </c>
      <c r="G8" s="53" t="s">
        <v>87</v>
      </c>
      <c r="H8" s="8">
        <v>2112</v>
      </c>
      <c r="I8" s="6" t="s">
        <v>3</v>
      </c>
      <c r="J8" s="8">
        <v>8</v>
      </c>
    </row>
    <row r="9" spans="1:10" ht="18" customHeight="1">
      <c r="A9" s="2">
        <f aca="true" t="shared" si="0" ref="A9:A15">A8+1</f>
        <v>116</v>
      </c>
      <c r="B9" s="45" t="s">
        <v>69</v>
      </c>
      <c r="C9" s="46" t="s">
        <v>75</v>
      </c>
      <c r="D9" s="18">
        <v>1605</v>
      </c>
      <c r="E9" s="2" t="s">
        <v>3</v>
      </c>
      <c r="F9" s="5">
        <v>0</v>
      </c>
      <c r="G9" s="53" t="s">
        <v>76</v>
      </c>
      <c r="H9" s="8">
        <v>1779</v>
      </c>
      <c r="I9" s="6" t="s">
        <v>3</v>
      </c>
      <c r="J9" s="8">
        <v>10</v>
      </c>
    </row>
    <row r="10" spans="1:10" ht="18" customHeight="1">
      <c r="A10" s="2">
        <f t="shared" si="0"/>
        <v>117</v>
      </c>
      <c r="B10" s="45" t="s">
        <v>69</v>
      </c>
      <c r="C10" s="46" t="s">
        <v>127</v>
      </c>
      <c r="D10" s="71">
        <v>2016</v>
      </c>
      <c r="E10" s="2" t="s">
        <v>3</v>
      </c>
      <c r="F10" s="41">
        <v>8</v>
      </c>
      <c r="G10" s="53" t="s">
        <v>91</v>
      </c>
      <c r="H10" s="8">
        <v>1890</v>
      </c>
      <c r="I10" s="6" t="s">
        <v>3</v>
      </c>
      <c r="J10" s="8">
        <v>2</v>
      </c>
    </row>
    <row r="11" spans="1:10" ht="18" customHeight="1">
      <c r="A11" s="2">
        <f t="shared" si="0"/>
        <v>118</v>
      </c>
      <c r="B11" s="45" t="s">
        <v>69</v>
      </c>
      <c r="C11" s="46" t="s">
        <v>131</v>
      </c>
      <c r="D11" s="18">
        <v>1957</v>
      </c>
      <c r="E11" s="2" t="s">
        <v>3</v>
      </c>
      <c r="F11" s="5">
        <v>6</v>
      </c>
      <c r="G11" s="53" t="s">
        <v>92</v>
      </c>
      <c r="H11" s="8">
        <v>1906</v>
      </c>
      <c r="I11" s="6" t="s">
        <v>3</v>
      </c>
      <c r="J11" s="8">
        <v>4</v>
      </c>
    </row>
    <row r="12" spans="1:10" ht="18" customHeight="1">
      <c r="A12" s="2">
        <f t="shared" si="0"/>
        <v>119</v>
      </c>
      <c r="B12" s="45" t="s">
        <v>108</v>
      </c>
      <c r="C12" s="46" t="s">
        <v>113</v>
      </c>
      <c r="D12" s="31">
        <v>2580</v>
      </c>
      <c r="E12" s="24" t="s">
        <v>3</v>
      </c>
      <c r="F12" s="31">
        <v>2</v>
      </c>
      <c r="G12" s="53" t="s">
        <v>114</v>
      </c>
      <c r="H12" s="31">
        <v>2675</v>
      </c>
      <c r="I12" s="24" t="s">
        <v>3</v>
      </c>
      <c r="J12" s="31">
        <v>8</v>
      </c>
    </row>
    <row r="13" spans="1:10" ht="18" customHeight="1">
      <c r="A13" s="2">
        <f t="shared" si="0"/>
        <v>120</v>
      </c>
      <c r="B13" s="45" t="s">
        <v>108</v>
      </c>
      <c r="C13" s="46" t="s">
        <v>115</v>
      </c>
      <c r="D13" s="16">
        <v>2267</v>
      </c>
      <c r="E13" s="6" t="s">
        <v>3</v>
      </c>
      <c r="F13" s="8">
        <v>0</v>
      </c>
      <c r="G13" s="53" t="s">
        <v>121</v>
      </c>
      <c r="H13" s="16">
        <v>2730</v>
      </c>
      <c r="I13" s="6" t="s">
        <v>3</v>
      </c>
      <c r="J13" s="8">
        <v>10</v>
      </c>
    </row>
    <row r="14" spans="1:10" ht="18" customHeight="1">
      <c r="A14" s="2">
        <f t="shared" si="0"/>
        <v>121</v>
      </c>
      <c r="B14" s="45" t="s">
        <v>108</v>
      </c>
      <c r="C14" s="46" t="s">
        <v>123</v>
      </c>
      <c r="D14" s="16">
        <v>2107</v>
      </c>
      <c r="E14" s="6" t="s">
        <v>3</v>
      </c>
      <c r="F14" s="8">
        <v>4</v>
      </c>
      <c r="G14" s="53" t="s">
        <v>122</v>
      </c>
      <c r="H14" s="16">
        <v>2191</v>
      </c>
      <c r="I14" s="6" t="s">
        <v>3</v>
      </c>
      <c r="J14" s="8">
        <v>6</v>
      </c>
    </row>
    <row r="15" spans="1:10" ht="18" customHeight="1">
      <c r="A15" s="2">
        <f t="shared" si="0"/>
        <v>122</v>
      </c>
      <c r="B15" s="45" t="s">
        <v>74</v>
      </c>
      <c r="C15" s="46" t="s">
        <v>89</v>
      </c>
      <c r="D15" s="16">
        <v>2136</v>
      </c>
      <c r="E15" s="6" t="s">
        <v>3</v>
      </c>
      <c r="F15" s="8">
        <v>2</v>
      </c>
      <c r="G15" s="53" t="s">
        <v>90</v>
      </c>
      <c r="H15" s="16">
        <v>2244</v>
      </c>
      <c r="I15" s="6" t="s">
        <v>3</v>
      </c>
      <c r="J15" s="8">
        <v>8</v>
      </c>
    </row>
    <row r="16" spans="1:10" s="39" customFormat="1" ht="18" customHeight="1">
      <c r="A16" s="227"/>
      <c r="B16" s="102"/>
      <c r="C16" s="102"/>
      <c r="D16" s="102"/>
      <c r="E16" s="102"/>
      <c r="F16" s="102"/>
      <c r="G16" s="109"/>
      <c r="H16" s="97"/>
      <c r="I16" s="107"/>
      <c r="J16" s="98"/>
    </row>
    <row r="17" spans="1:10" ht="18" customHeight="1">
      <c r="A17" s="1"/>
      <c r="B17" s="2" t="s">
        <v>62</v>
      </c>
      <c r="C17" s="39"/>
      <c r="D17" s="227"/>
      <c r="E17" s="24"/>
      <c r="F17" s="24"/>
      <c r="G17" s="22"/>
      <c r="H17" s="24"/>
      <c r="I17" s="24"/>
      <c r="J17" s="24"/>
    </row>
    <row r="18" spans="1:10" ht="18" customHeight="1">
      <c r="A18" s="2">
        <f>A15+1</f>
        <v>123</v>
      </c>
      <c r="B18" s="45" t="s">
        <v>74</v>
      </c>
      <c r="C18" s="46" t="s">
        <v>120</v>
      </c>
      <c r="D18" s="18">
        <v>2247</v>
      </c>
      <c r="E18" s="2" t="s">
        <v>3</v>
      </c>
      <c r="F18" s="5">
        <v>10</v>
      </c>
      <c r="G18" s="53" t="s">
        <v>105</v>
      </c>
      <c r="H18" s="8">
        <v>1938</v>
      </c>
      <c r="I18" s="6" t="s">
        <v>3</v>
      </c>
      <c r="J18" s="8">
        <v>0</v>
      </c>
    </row>
    <row r="19" spans="1:10" ht="18" customHeight="1">
      <c r="A19" s="2">
        <f aca="true" t="shared" si="1" ref="A19:A25">A18+1</f>
        <v>124</v>
      </c>
      <c r="B19" s="45" t="s">
        <v>74</v>
      </c>
      <c r="C19" s="46" t="s">
        <v>129</v>
      </c>
      <c r="D19" s="18">
        <v>2254</v>
      </c>
      <c r="E19" s="2" t="s">
        <v>3</v>
      </c>
      <c r="F19" s="5">
        <v>8</v>
      </c>
      <c r="G19" s="53" t="s">
        <v>106</v>
      </c>
      <c r="H19" s="8">
        <v>2038</v>
      </c>
      <c r="I19" s="6" t="s">
        <v>3</v>
      </c>
      <c r="J19" s="8">
        <v>2</v>
      </c>
    </row>
    <row r="20" spans="1:10" ht="18" customHeight="1">
      <c r="A20" s="2">
        <f t="shared" si="1"/>
        <v>125</v>
      </c>
      <c r="B20" s="45" t="s">
        <v>72</v>
      </c>
      <c r="C20" s="46" t="s">
        <v>83</v>
      </c>
      <c r="D20" s="18">
        <v>2042</v>
      </c>
      <c r="E20" s="2" t="s">
        <v>3</v>
      </c>
      <c r="F20" s="5">
        <v>8</v>
      </c>
      <c r="G20" s="53" t="s">
        <v>84</v>
      </c>
      <c r="H20" s="8">
        <v>1819</v>
      </c>
      <c r="I20" s="6" t="s">
        <v>3</v>
      </c>
      <c r="J20" s="8">
        <v>2</v>
      </c>
    </row>
    <row r="21" spans="1:10" ht="18" customHeight="1">
      <c r="A21" s="2">
        <f t="shared" si="1"/>
        <v>126</v>
      </c>
      <c r="B21" s="45" t="s">
        <v>72</v>
      </c>
      <c r="C21" s="46" t="s">
        <v>85</v>
      </c>
      <c r="D21" s="18">
        <v>1920</v>
      </c>
      <c r="E21" s="2" t="s">
        <v>3</v>
      </c>
      <c r="F21" s="5">
        <v>8</v>
      </c>
      <c r="G21" s="53" t="s">
        <v>99</v>
      </c>
      <c r="H21" s="8">
        <v>1789</v>
      </c>
      <c r="I21" s="6" t="s">
        <v>3</v>
      </c>
      <c r="J21" s="8">
        <v>2</v>
      </c>
    </row>
    <row r="22" spans="1:10" ht="18" customHeight="1">
      <c r="A22" s="2">
        <f t="shared" si="1"/>
        <v>127</v>
      </c>
      <c r="B22" s="45" t="s">
        <v>72</v>
      </c>
      <c r="C22" s="46" t="s">
        <v>101</v>
      </c>
      <c r="D22" s="31">
        <v>1827</v>
      </c>
      <c r="E22" s="24" t="s">
        <v>3</v>
      </c>
      <c r="F22" s="31">
        <v>8</v>
      </c>
      <c r="G22" s="53" t="s">
        <v>100</v>
      </c>
      <c r="H22" s="31">
        <v>1756</v>
      </c>
      <c r="I22" s="24" t="s">
        <v>3</v>
      </c>
      <c r="J22" s="31">
        <v>2</v>
      </c>
    </row>
    <row r="23" spans="1:10" ht="18" customHeight="1">
      <c r="A23" s="2">
        <f t="shared" si="1"/>
        <v>128</v>
      </c>
      <c r="B23" s="45" t="s">
        <v>107</v>
      </c>
      <c r="C23" s="46" t="s">
        <v>111</v>
      </c>
      <c r="D23" s="59">
        <v>2015</v>
      </c>
      <c r="E23" s="24" t="s">
        <v>3</v>
      </c>
      <c r="F23" s="59">
        <v>2</v>
      </c>
      <c r="G23" s="53" t="s">
        <v>112</v>
      </c>
      <c r="H23" s="31">
        <v>2163</v>
      </c>
      <c r="I23" s="24" t="s">
        <v>3</v>
      </c>
      <c r="J23" s="31">
        <v>8</v>
      </c>
    </row>
    <row r="24" spans="1:10" ht="18" customHeight="1">
      <c r="A24" s="2">
        <f t="shared" si="1"/>
        <v>129</v>
      </c>
      <c r="B24" s="45" t="s">
        <v>107</v>
      </c>
      <c r="C24" s="46" t="s">
        <v>126</v>
      </c>
      <c r="D24" s="59">
        <v>2127</v>
      </c>
      <c r="E24" s="24" t="s">
        <v>3</v>
      </c>
      <c r="F24" s="59">
        <v>0</v>
      </c>
      <c r="G24" s="53" t="s">
        <v>118</v>
      </c>
      <c r="H24" s="31">
        <v>2293</v>
      </c>
      <c r="I24" s="24" t="s">
        <v>3</v>
      </c>
      <c r="J24" s="31">
        <v>10</v>
      </c>
    </row>
    <row r="25" spans="1:10" s="100" customFormat="1" ht="18" customHeight="1">
      <c r="A25" s="2">
        <f t="shared" si="1"/>
        <v>130</v>
      </c>
      <c r="B25" s="45" t="s">
        <v>107</v>
      </c>
      <c r="C25" s="46" t="s">
        <v>130</v>
      </c>
      <c r="D25" s="278">
        <v>2161</v>
      </c>
      <c r="E25" s="6" t="s">
        <v>3</v>
      </c>
      <c r="F25" s="278">
        <v>8</v>
      </c>
      <c r="G25" s="53" t="s">
        <v>119</v>
      </c>
      <c r="H25" s="8">
        <v>2036</v>
      </c>
      <c r="I25" s="6" t="s">
        <v>3</v>
      </c>
      <c r="J25" s="8">
        <v>2</v>
      </c>
    </row>
    <row r="26" spans="1:10" s="100" customFormat="1" ht="18" customHeight="1">
      <c r="A26" s="227"/>
      <c r="B26" s="52"/>
      <c r="C26" s="101"/>
      <c r="D26" s="98"/>
      <c r="E26" s="107"/>
      <c r="F26" s="98"/>
      <c r="G26" s="58"/>
      <c r="H26" s="98"/>
      <c r="I26" s="107"/>
      <c r="J26" s="98"/>
    </row>
    <row r="27" spans="1:10" s="100" customFormat="1" ht="18" customHeight="1">
      <c r="A27" s="2"/>
      <c r="B27" s="4" t="s">
        <v>63</v>
      </c>
      <c r="C27" s="39"/>
      <c r="D27" s="57"/>
      <c r="E27" s="57"/>
      <c r="F27" s="57"/>
      <c r="G27" s="54"/>
      <c r="H27" s="98"/>
      <c r="I27" s="107"/>
      <c r="J27" s="98"/>
    </row>
    <row r="28" spans="1:10" ht="18" customHeight="1">
      <c r="A28" s="2"/>
      <c r="B28" s="67"/>
      <c r="H28" s="57"/>
      <c r="I28" s="57"/>
      <c r="J28" s="57"/>
    </row>
    <row r="29" ht="18" customHeight="1">
      <c r="A29" s="68"/>
    </row>
    <row r="30" ht="18" customHeight="1">
      <c r="A30" s="68"/>
    </row>
    <row r="31" ht="18" customHeight="1">
      <c r="D31" s="67" t="s">
        <v>8</v>
      </c>
    </row>
    <row r="32" ht="18" customHeight="1">
      <c r="K32" s="67" t="s">
        <v>13</v>
      </c>
    </row>
  </sheetData>
  <sheetProtection/>
  <mergeCells count="7">
    <mergeCell ref="A5:C5"/>
    <mergeCell ref="D5:J5"/>
    <mergeCell ref="D1:J1"/>
    <mergeCell ref="A2:C2"/>
    <mergeCell ref="D3:J3"/>
    <mergeCell ref="A4:C4"/>
    <mergeCell ref="F4:G4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1"/>
  <sheetViews>
    <sheetView zoomScalePageLayoutView="0" workbookViewId="0" topLeftCell="A1">
      <selection activeCell="F26" sqref="F26"/>
    </sheetView>
  </sheetViews>
  <sheetFormatPr defaultColWidth="8.7109375" defaultRowHeight="18" customHeight="1"/>
  <cols>
    <col min="1" max="1" width="6.7109375" style="1" customWidth="1"/>
    <col min="2" max="2" width="11.7109375" style="1" customWidth="1"/>
    <col min="3" max="3" width="20.7109375" style="1" customWidth="1"/>
    <col min="4" max="4" width="8.7109375" style="1" customWidth="1"/>
    <col min="5" max="5" width="1.7109375" style="1" customWidth="1"/>
    <col min="6" max="6" width="5.7109375" style="1" customWidth="1"/>
    <col min="7" max="7" width="20.7109375" style="1" customWidth="1"/>
    <col min="8" max="8" width="8.7109375" style="1" customWidth="1"/>
    <col min="9" max="9" width="1.7109375" style="1" customWidth="1"/>
    <col min="10" max="10" width="5.7109375" style="1" customWidth="1"/>
    <col min="11" max="16384" width="8.7109375" style="1" customWidth="1"/>
  </cols>
  <sheetData>
    <row r="1" spans="1:10" ht="18" customHeight="1">
      <c r="A1" s="1" t="s">
        <v>308</v>
      </c>
      <c r="B1" s="22"/>
      <c r="C1" s="75"/>
      <c r="D1" s="75"/>
      <c r="E1" s="75"/>
      <c r="F1" s="309" t="s">
        <v>31</v>
      </c>
      <c r="G1" s="309"/>
      <c r="H1" s="309"/>
      <c r="I1" s="309"/>
      <c r="J1" s="309"/>
    </row>
    <row r="2" spans="1:10" ht="18" customHeight="1">
      <c r="A2" s="299" t="s">
        <v>5</v>
      </c>
      <c r="B2" s="299"/>
      <c r="C2" s="299"/>
      <c r="D2" s="6"/>
      <c r="E2" s="6"/>
      <c r="F2" s="6"/>
      <c r="H2" s="6"/>
      <c r="I2" s="6"/>
      <c r="J2" s="6"/>
    </row>
    <row r="3" spans="1:10" ht="18" customHeight="1">
      <c r="A3" s="2"/>
      <c r="B3" s="2"/>
      <c r="D3" s="298" t="s">
        <v>14</v>
      </c>
      <c r="E3" s="298"/>
      <c r="F3" s="298"/>
      <c r="G3" s="298"/>
      <c r="H3" s="298"/>
      <c r="I3" s="298"/>
      <c r="J3" s="298"/>
    </row>
    <row r="4" spans="1:10" ht="18" customHeight="1">
      <c r="A4" s="298" t="s">
        <v>51</v>
      </c>
      <c r="B4" s="298"/>
      <c r="C4" s="298"/>
      <c r="D4" s="6"/>
      <c r="E4" s="6"/>
      <c r="F4" s="298" t="s">
        <v>7</v>
      </c>
      <c r="G4" s="298"/>
      <c r="H4" s="298"/>
      <c r="I4" s="6"/>
      <c r="J4" s="6"/>
    </row>
    <row r="5" spans="1:12" ht="18" customHeight="1">
      <c r="A5" s="298" t="s">
        <v>0</v>
      </c>
      <c r="B5" s="298"/>
      <c r="C5" s="298"/>
      <c r="D5" s="298" t="s">
        <v>55</v>
      </c>
      <c r="E5" s="298"/>
      <c r="F5" s="298"/>
      <c r="G5" s="298"/>
      <c r="H5" s="298"/>
      <c r="I5" s="298"/>
      <c r="J5" s="298"/>
      <c r="K5" s="92"/>
      <c r="L5" s="92"/>
    </row>
    <row r="6" spans="1:10" ht="18" customHeight="1">
      <c r="A6" s="2"/>
      <c r="B6" s="2" t="s">
        <v>21</v>
      </c>
      <c r="C6" s="44"/>
      <c r="D6" s="2"/>
      <c r="E6" s="6"/>
      <c r="F6" s="6"/>
      <c r="H6" s="6"/>
      <c r="I6" s="6"/>
      <c r="J6" s="6"/>
    </row>
    <row r="7" spans="1:10" ht="18" customHeight="1">
      <c r="A7" s="2"/>
      <c r="B7" s="2" t="s">
        <v>4</v>
      </c>
      <c r="C7" s="39"/>
      <c r="D7" s="6" t="s">
        <v>1</v>
      </c>
      <c r="E7" s="6"/>
      <c r="F7" s="6" t="s">
        <v>2</v>
      </c>
      <c r="H7" s="6" t="s">
        <v>1</v>
      </c>
      <c r="I7" s="6"/>
      <c r="J7" s="6" t="s">
        <v>2</v>
      </c>
    </row>
    <row r="8" spans="1:10" ht="18" customHeight="1">
      <c r="A8" s="2">
        <f>'16 DEC'!A25+1</f>
        <v>131</v>
      </c>
      <c r="B8" s="45" t="s">
        <v>74</v>
      </c>
      <c r="C8" s="53" t="s">
        <v>105</v>
      </c>
      <c r="D8" s="18">
        <v>2062</v>
      </c>
      <c r="E8" s="2" t="s">
        <v>3</v>
      </c>
      <c r="F8" s="5">
        <v>0</v>
      </c>
      <c r="G8" s="53" t="s">
        <v>89</v>
      </c>
      <c r="H8" s="5">
        <v>2275</v>
      </c>
      <c r="I8" s="2" t="s">
        <v>3</v>
      </c>
      <c r="J8" s="5">
        <v>10</v>
      </c>
    </row>
    <row r="9" spans="1:10" ht="18" customHeight="1">
      <c r="A9" s="2">
        <f aca="true" t="shared" si="0" ref="A9:A15">A8+1</f>
        <v>132</v>
      </c>
      <c r="B9" s="45" t="s">
        <v>74</v>
      </c>
      <c r="C9" s="53" t="s">
        <v>106</v>
      </c>
      <c r="D9" s="18">
        <v>2219</v>
      </c>
      <c r="E9" s="2" t="s">
        <v>3</v>
      </c>
      <c r="F9" s="5">
        <v>10</v>
      </c>
      <c r="G9" s="53" t="s">
        <v>90</v>
      </c>
      <c r="H9" s="5">
        <v>2109</v>
      </c>
      <c r="I9" s="2" t="s">
        <v>3</v>
      </c>
      <c r="J9" s="5">
        <v>0</v>
      </c>
    </row>
    <row r="10" spans="1:10" ht="18" customHeight="1">
      <c r="A10" s="2">
        <f t="shared" si="0"/>
        <v>133</v>
      </c>
      <c r="B10" s="45" t="s">
        <v>74</v>
      </c>
      <c r="C10" s="53" t="s">
        <v>129</v>
      </c>
      <c r="D10" s="18">
        <v>2072</v>
      </c>
      <c r="E10" s="2" t="s">
        <v>3</v>
      </c>
      <c r="F10" s="5">
        <v>0</v>
      </c>
      <c r="G10" s="53" t="s">
        <v>120</v>
      </c>
      <c r="H10" s="5">
        <v>2305</v>
      </c>
      <c r="I10" s="2" t="s">
        <v>3</v>
      </c>
      <c r="J10" s="5">
        <v>10</v>
      </c>
    </row>
    <row r="11" spans="1:10" ht="18" customHeight="1">
      <c r="A11" s="2">
        <f t="shared" si="0"/>
        <v>134</v>
      </c>
      <c r="B11" s="45" t="s">
        <v>107</v>
      </c>
      <c r="C11" s="53" t="s">
        <v>118</v>
      </c>
      <c r="D11" s="18">
        <v>2018</v>
      </c>
      <c r="E11" s="2" t="s">
        <v>3</v>
      </c>
      <c r="F11" s="5">
        <v>4</v>
      </c>
      <c r="G11" s="53" t="s">
        <v>111</v>
      </c>
      <c r="H11" s="18">
        <v>1974</v>
      </c>
      <c r="I11" s="2" t="s">
        <v>3</v>
      </c>
      <c r="J11" s="5">
        <v>6</v>
      </c>
    </row>
    <row r="12" spans="1:10" ht="18" customHeight="1">
      <c r="A12" s="2">
        <f t="shared" si="0"/>
        <v>135</v>
      </c>
      <c r="B12" s="45" t="s">
        <v>107</v>
      </c>
      <c r="C12" s="53" t="s">
        <v>119</v>
      </c>
      <c r="D12" s="18">
        <v>2073</v>
      </c>
      <c r="E12" s="2" t="s">
        <v>3</v>
      </c>
      <c r="F12" s="5">
        <v>0</v>
      </c>
      <c r="G12" s="53" t="s">
        <v>112</v>
      </c>
      <c r="H12" s="5">
        <v>2273</v>
      </c>
      <c r="I12" s="2" t="s">
        <v>3</v>
      </c>
      <c r="J12" s="5">
        <v>10</v>
      </c>
    </row>
    <row r="13" spans="1:10" ht="18" customHeight="1">
      <c r="A13" s="2">
        <f t="shared" si="0"/>
        <v>136</v>
      </c>
      <c r="B13" s="45" t="s">
        <v>107</v>
      </c>
      <c r="C13" s="53" t="s">
        <v>130</v>
      </c>
      <c r="D13" s="18">
        <v>2403</v>
      </c>
      <c r="E13" s="2" t="s">
        <v>3</v>
      </c>
      <c r="F13" s="5">
        <v>6</v>
      </c>
      <c r="G13" s="53" t="s">
        <v>126</v>
      </c>
      <c r="H13" s="5">
        <v>2336</v>
      </c>
      <c r="I13" s="2" t="s">
        <v>3</v>
      </c>
      <c r="J13" s="5">
        <v>4</v>
      </c>
    </row>
    <row r="14" spans="1:10" ht="18" customHeight="1">
      <c r="A14" s="2">
        <f t="shared" si="0"/>
        <v>137</v>
      </c>
      <c r="B14" s="45" t="s">
        <v>108</v>
      </c>
      <c r="C14" s="53" t="s">
        <v>121</v>
      </c>
      <c r="D14" s="18">
        <v>2585</v>
      </c>
      <c r="E14" s="2" t="s">
        <v>3</v>
      </c>
      <c r="F14" s="5">
        <v>2</v>
      </c>
      <c r="G14" s="53" t="s">
        <v>113</v>
      </c>
      <c r="H14" s="5">
        <v>2680</v>
      </c>
      <c r="I14" s="2" t="s">
        <v>3</v>
      </c>
      <c r="J14" s="5">
        <v>8</v>
      </c>
    </row>
    <row r="15" spans="1:10" ht="18" customHeight="1">
      <c r="A15" s="2">
        <f t="shared" si="0"/>
        <v>138</v>
      </c>
      <c r="B15" s="45" t="s">
        <v>108</v>
      </c>
      <c r="C15" s="53" t="s">
        <v>122</v>
      </c>
      <c r="D15" s="18">
        <v>2422</v>
      </c>
      <c r="E15" s="2" t="s">
        <v>3</v>
      </c>
      <c r="F15" s="5">
        <v>6</v>
      </c>
      <c r="G15" s="53" t="s">
        <v>114</v>
      </c>
      <c r="H15" s="16">
        <v>2411</v>
      </c>
      <c r="I15" s="29" t="s">
        <v>3</v>
      </c>
      <c r="J15" s="8">
        <v>4</v>
      </c>
    </row>
    <row r="16" spans="1:10" ht="18" customHeight="1">
      <c r="A16" s="2"/>
      <c r="B16" s="2"/>
      <c r="D16" s="48"/>
      <c r="E16" s="2"/>
      <c r="F16" s="45"/>
      <c r="H16" s="49"/>
      <c r="I16" s="29"/>
      <c r="J16" s="50"/>
    </row>
    <row r="18" spans="2:10" ht="18" customHeight="1">
      <c r="B18" s="2" t="s">
        <v>62</v>
      </c>
      <c r="D18" s="6" t="s">
        <v>1</v>
      </c>
      <c r="E18" s="6"/>
      <c r="F18" s="6" t="s">
        <v>2</v>
      </c>
      <c r="H18" s="6" t="s">
        <v>1</v>
      </c>
      <c r="I18" s="6"/>
      <c r="J18" s="6" t="s">
        <v>2</v>
      </c>
    </row>
    <row r="19" spans="1:10" ht="18" customHeight="1">
      <c r="A19" s="2">
        <v>141</v>
      </c>
      <c r="B19" s="45" t="s">
        <v>72</v>
      </c>
      <c r="C19" s="53" t="s">
        <v>100</v>
      </c>
      <c r="D19" s="18">
        <v>1726</v>
      </c>
      <c r="E19" s="2" t="s">
        <v>3</v>
      </c>
      <c r="F19" s="5">
        <v>2</v>
      </c>
      <c r="G19" s="53" t="s">
        <v>84</v>
      </c>
      <c r="H19" s="5">
        <v>1741</v>
      </c>
      <c r="I19" s="2" t="s">
        <v>3</v>
      </c>
      <c r="J19" s="5">
        <v>8</v>
      </c>
    </row>
    <row r="20" spans="1:10" ht="18" customHeight="1">
      <c r="A20" s="2">
        <f>A19+1</f>
        <v>142</v>
      </c>
      <c r="B20" s="45" t="s">
        <v>72</v>
      </c>
      <c r="C20" s="53" t="s">
        <v>101</v>
      </c>
      <c r="D20" s="18">
        <v>1922</v>
      </c>
      <c r="E20" s="2" t="s">
        <v>3</v>
      </c>
      <c r="F20" s="5">
        <v>4</v>
      </c>
      <c r="G20" s="53" t="s">
        <v>85</v>
      </c>
      <c r="H20" s="18">
        <v>2017</v>
      </c>
      <c r="I20" s="2" t="s">
        <v>3</v>
      </c>
      <c r="J20" s="5">
        <v>6</v>
      </c>
    </row>
    <row r="21" spans="1:10" ht="18" customHeight="1">
      <c r="A21" s="2">
        <f>A20+1</f>
        <v>143</v>
      </c>
      <c r="B21" s="45" t="s">
        <v>69</v>
      </c>
      <c r="C21" s="53" t="s">
        <v>91</v>
      </c>
      <c r="D21" s="18">
        <v>1789</v>
      </c>
      <c r="E21" s="2" t="s">
        <v>3</v>
      </c>
      <c r="F21" s="5">
        <v>8</v>
      </c>
      <c r="G21" s="53" t="s">
        <v>75</v>
      </c>
      <c r="H21" s="5">
        <v>1716</v>
      </c>
      <c r="I21" s="2" t="s">
        <v>3</v>
      </c>
      <c r="J21" s="5">
        <v>2</v>
      </c>
    </row>
    <row r="22" spans="1:10" ht="18" customHeight="1">
      <c r="A22" s="2">
        <f>A21+1</f>
        <v>144</v>
      </c>
      <c r="B22" s="45" t="s">
        <v>69</v>
      </c>
      <c r="C22" s="53" t="s">
        <v>92</v>
      </c>
      <c r="D22" s="18">
        <v>1942</v>
      </c>
      <c r="E22" s="2" t="s">
        <v>3</v>
      </c>
      <c r="F22" s="5">
        <v>4</v>
      </c>
      <c r="G22" s="53" t="s">
        <v>76</v>
      </c>
      <c r="H22" s="5">
        <v>1970</v>
      </c>
      <c r="I22" s="2" t="s">
        <v>3</v>
      </c>
      <c r="J22" s="5">
        <v>6</v>
      </c>
    </row>
    <row r="23" spans="1:10" ht="18" customHeight="1">
      <c r="A23" s="2">
        <f>A22+1</f>
        <v>145</v>
      </c>
      <c r="B23" s="45" t="s">
        <v>69</v>
      </c>
      <c r="C23" s="53" t="s">
        <v>131</v>
      </c>
      <c r="D23" s="18">
        <v>1926</v>
      </c>
      <c r="E23" s="2" t="s">
        <v>3</v>
      </c>
      <c r="F23" s="5">
        <v>6</v>
      </c>
      <c r="G23" s="53" t="s">
        <v>127</v>
      </c>
      <c r="H23" s="5">
        <v>1966</v>
      </c>
      <c r="I23" s="2" t="s">
        <v>3</v>
      </c>
      <c r="J23" s="5">
        <v>4</v>
      </c>
    </row>
    <row r="24" spans="1:10" ht="18" customHeight="1">
      <c r="A24" s="2">
        <v>151</v>
      </c>
      <c r="B24" s="1" t="s">
        <v>73</v>
      </c>
      <c r="C24" s="1" t="s">
        <v>104</v>
      </c>
      <c r="D24" s="41">
        <v>2314</v>
      </c>
      <c r="E24" s="2" t="s">
        <v>3</v>
      </c>
      <c r="F24" s="41">
        <v>6</v>
      </c>
      <c r="G24" s="1" t="s">
        <v>88</v>
      </c>
      <c r="H24" s="41">
        <v>2148</v>
      </c>
      <c r="I24" s="2" t="s">
        <v>3</v>
      </c>
      <c r="J24" s="41">
        <v>4</v>
      </c>
    </row>
    <row r="25" spans="1:10" ht="18" customHeight="1">
      <c r="A25" s="2">
        <v>266</v>
      </c>
      <c r="B25" s="1" t="s">
        <v>109</v>
      </c>
      <c r="C25" s="1" t="s">
        <v>125</v>
      </c>
      <c r="D25" s="5">
        <v>1277</v>
      </c>
      <c r="E25" s="2" t="s">
        <v>3</v>
      </c>
      <c r="F25" s="5">
        <v>6</v>
      </c>
      <c r="G25" s="1" t="s">
        <v>361</v>
      </c>
      <c r="H25" s="41">
        <v>1169</v>
      </c>
      <c r="I25" s="2" t="s">
        <v>3</v>
      </c>
      <c r="J25" s="41">
        <v>4</v>
      </c>
    </row>
    <row r="27" ht="18" customHeight="1">
      <c r="B27" s="4" t="s">
        <v>63</v>
      </c>
    </row>
    <row r="29" ht="18" customHeight="1">
      <c r="B29" s="70" t="s">
        <v>358</v>
      </c>
    </row>
    <row r="30" ht="18" customHeight="1">
      <c r="B30" s="39" t="s">
        <v>363</v>
      </c>
    </row>
    <row r="31" ht="18" customHeight="1">
      <c r="B31" s="39" t="s">
        <v>370</v>
      </c>
    </row>
  </sheetData>
  <sheetProtection/>
  <mergeCells count="7">
    <mergeCell ref="A5:C5"/>
    <mergeCell ref="D5:J5"/>
    <mergeCell ref="F1:J1"/>
    <mergeCell ref="F4:H4"/>
    <mergeCell ref="A2:C2"/>
    <mergeCell ref="D3:J3"/>
    <mergeCell ref="A4:C4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"/>
  <sheetViews>
    <sheetView zoomScalePageLayoutView="0" workbookViewId="0" topLeftCell="A1">
      <selection activeCell="D13" sqref="D13"/>
    </sheetView>
  </sheetViews>
  <sheetFormatPr defaultColWidth="9.140625" defaultRowHeight="18" customHeight="1"/>
  <cols>
    <col min="1" max="1" width="6.7109375" style="13" customWidth="1"/>
    <col min="2" max="2" width="11.7109375" style="19" customWidth="1"/>
    <col min="3" max="3" width="20.57421875" style="13" customWidth="1"/>
    <col min="4" max="4" width="8.7109375" style="13" customWidth="1"/>
    <col min="5" max="5" width="1.7109375" style="13" customWidth="1"/>
    <col min="6" max="6" width="5.7109375" style="13" customWidth="1"/>
    <col min="7" max="7" width="19.7109375" style="13" customWidth="1"/>
    <col min="8" max="8" width="8.7109375" style="13" customWidth="1"/>
    <col min="9" max="9" width="1.7109375" style="13" customWidth="1"/>
    <col min="10" max="10" width="5.7109375" style="13" customWidth="1"/>
    <col min="11" max="11" width="8.57421875" style="13" bestFit="1" customWidth="1"/>
    <col min="12" max="12" width="8.57421875" style="13" customWidth="1"/>
    <col min="13" max="16384" width="9.140625" style="13" customWidth="1"/>
  </cols>
  <sheetData>
    <row r="1" spans="1:10" ht="18" customHeight="1">
      <c r="A1" s="1" t="s">
        <v>308</v>
      </c>
      <c r="B1" s="22"/>
      <c r="C1" s="75"/>
      <c r="D1" s="296" t="s">
        <v>31</v>
      </c>
      <c r="E1" s="296"/>
      <c r="F1" s="296"/>
      <c r="G1" s="296"/>
      <c r="H1" s="296"/>
      <c r="I1" s="296"/>
      <c r="J1" s="296"/>
    </row>
    <row r="2" ht="18" customHeight="1">
      <c r="A2" s="13" t="s">
        <v>5</v>
      </c>
    </row>
    <row r="3" spans="4:10" ht="18" customHeight="1">
      <c r="D3" s="308" t="s">
        <v>14</v>
      </c>
      <c r="E3" s="308"/>
      <c r="F3" s="308"/>
      <c r="G3" s="308"/>
      <c r="H3" s="308"/>
      <c r="I3" s="308"/>
      <c r="J3" s="308"/>
    </row>
    <row r="4" spans="1:10" ht="18" customHeight="1">
      <c r="A4" s="296" t="s">
        <v>42</v>
      </c>
      <c r="B4" s="296"/>
      <c r="C4" s="296"/>
      <c r="D4" s="308" t="s">
        <v>25</v>
      </c>
      <c r="E4" s="308"/>
      <c r="F4" s="308"/>
      <c r="G4" s="308"/>
      <c r="H4" s="308"/>
      <c r="I4" s="308"/>
      <c r="J4" s="308"/>
    </row>
    <row r="5" spans="1:12" ht="18" customHeight="1">
      <c r="A5" s="296" t="s">
        <v>0</v>
      </c>
      <c r="B5" s="296"/>
      <c r="C5" s="296"/>
      <c r="D5" s="305" t="s">
        <v>266</v>
      </c>
      <c r="E5" s="305"/>
      <c r="F5" s="305"/>
      <c r="G5" s="305"/>
      <c r="H5" s="305"/>
      <c r="I5" s="305"/>
      <c r="J5" s="305"/>
      <c r="K5" s="228"/>
      <c r="L5" s="228"/>
    </row>
    <row r="6" spans="2:10" ht="18" customHeight="1">
      <c r="B6" s="2" t="s">
        <v>22</v>
      </c>
      <c r="C6" s="4" t="s">
        <v>56</v>
      </c>
      <c r="D6" s="19"/>
      <c r="E6" s="19"/>
      <c r="F6" s="19"/>
      <c r="H6" s="19"/>
      <c r="I6" s="19"/>
      <c r="J6" s="19"/>
    </row>
    <row r="7" spans="1:10" ht="18" customHeight="1">
      <c r="A7" s="22"/>
      <c r="B7" s="2" t="s">
        <v>4</v>
      </c>
      <c r="C7" s="43"/>
      <c r="D7" s="19" t="s">
        <v>1</v>
      </c>
      <c r="E7" s="19"/>
      <c r="F7" s="19" t="s">
        <v>2</v>
      </c>
      <c r="H7" s="19" t="s">
        <v>1</v>
      </c>
      <c r="I7" s="19"/>
      <c r="J7" s="19" t="s">
        <v>2</v>
      </c>
    </row>
    <row r="8" spans="1:10" s="1" customFormat="1" ht="18" customHeight="1">
      <c r="A8" s="2">
        <f>'18 NOV P2'!A15+1</f>
        <v>11</v>
      </c>
      <c r="B8" s="45" t="s">
        <v>369</v>
      </c>
      <c r="C8" s="46" t="s">
        <v>114</v>
      </c>
      <c r="D8" s="48">
        <v>1751</v>
      </c>
      <c r="E8" s="45" t="s">
        <v>3</v>
      </c>
      <c r="F8" s="45"/>
      <c r="G8" s="53" t="s">
        <v>113</v>
      </c>
      <c r="H8" s="50">
        <v>1803</v>
      </c>
      <c r="I8" s="50" t="s">
        <v>3</v>
      </c>
      <c r="J8" s="50" t="s">
        <v>365</v>
      </c>
    </row>
    <row r="9" spans="1:10" s="1" customFormat="1" ht="18" customHeight="1">
      <c r="A9" s="2">
        <f>A8+1</f>
        <v>12</v>
      </c>
      <c r="B9" s="45" t="s">
        <v>369</v>
      </c>
      <c r="C9" s="46" t="s">
        <v>120</v>
      </c>
      <c r="D9" s="48">
        <v>1409</v>
      </c>
      <c r="E9" s="45" t="s">
        <v>3</v>
      </c>
      <c r="F9" s="45"/>
      <c r="G9" s="53" t="s">
        <v>119</v>
      </c>
      <c r="H9" s="48">
        <v>1817</v>
      </c>
      <c r="I9" s="50" t="s">
        <v>3</v>
      </c>
      <c r="J9" s="50" t="s">
        <v>365</v>
      </c>
    </row>
    <row r="10" spans="1:10" s="1" customFormat="1" ht="18" customHeight="1">
      <c r="A10" s="2">
        <f>A9+1</f>
        <v>13</v>
      </c>
      <c r="B10" s="45" t="s">
        <v>369</v>
      </c>
      <c r="C10" s="46" t="s">
        <v>95</v>
      </c>
      <c r="D10" s="48">
        <v>1402</v>
      </c>
      <c r="E10" s="45" t="s">
        <v>3</v>
      </c>
      <c r="F10" s="45"/>
      <c r="G10" s="53" t="s">
        <v>112</v>
      </c>
      <c r="H10" s="50">
        <v>1622</v>
      </c>
      <c r="I10" s="50" t="s">
        <v>3</v>
      </c>
      <c r="J10" s="50" t="s">
        <v>365</v>
      </c>
    </row>
    <row r="11" spans="1:10" ht="18" customHeight="1">
      <c r="A11" s="2">
        <f>A10+1</f>
        <v>14</v>
      </c>
      <c r="B11" s="45" t="s">
        <v>369</v>
      </c>
      <c r="C11" s="46" t="s">
        <v>118</v>
      </c>
      <c r="D11" s="48">
        <v>1803</v>
      </c>
      <c r="E11" s="45" t="s">
        <v>3</v>
      </c>
      <c r="F11" s="45"/>
      <c r="G11" s="53" t="s">
        <v>246</v>
      </c>
      <c r="H11" s="48">
        <v>1863</v>
      </c>
      <c r="I11" s="57" t="s">
        <v>3</v>
      </c>
      <c r="J11" s="57" t="s">
        <v>365</v>
      </c>
    </row>
    <row r="12" spans="1:13" ht="18" customHeight="1">
      <c r="A12" s="2">
        <v>46</v>
      </c>
      <c r="B12" s="45" t="s">
        <v>108</v>
      </c>
      <c r="C12" s="46" t="s">
        <v>121</v>
      </c>
      <c r="D12" s="18">
        <v>2403</v>
      </c>
      <c r="E12" s="2" t="s">
        <v>3</v>
      </c>
      <c r="F12" s="5">
        <v>8</v>
      </c>
      <c r="G12" s="225" t="s">
        <v>123</v>
      </c>
      <c r="H12" s="5">
        <v>2170</v>
      </c>
      <c r="I12" s="2" t="s">
        <v>3</v>
      </c>
      <c r="J12" s="5">
        <v>2</v>
      </c>
      <c r="K12" s="15"/>
      <c r="L12" s="17"/>
      <c r="M12" s="17"/>
    </row>
    <row r="13" spans="1:13" ht="18" customHeight="1">
      <c r="A13" s="19"/>
      <c r="B13" s="2"/>
      <c r="C13" s="22"/>
      <c r="D13" s="45"/>
      <c r="E13" s="2"/>
      <c r="F13" s="45"/>
      <c r="G13" s="22"/>
      <c r="H13" s="45"/>
      <c r="I13" s="2"/>
      <c r="J13" s="45"/>
      <c r="K13" s="15"/>
      <c r="L13" s="17"/>
      <c r="M13" s="17"/>
    </row>
    <row r="14" ht="18" customHeight="1">
      <c r="B14" s="46" t="s">
        <v>350</v>
      </c>
    </row>
    <row r="16" ht="18" customHeight="1">
      <c r="B16" s="275" t="s">
        <v>351</v>
      </c>
    </row>
  </sheetData>
  <sheetProtection/>
  <mergeCells count="6">
    <mergeCell ref="D1:J1"/>
    <mergeCell ref="D3:J3"/>
    <mergeCell ref="D5:J5"/>
    <mergeCell ref="A4:C4"/>
    <mergeCell ref="A5:C5"/>
    <mergeCell ref="D4:J4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tabSelected="1" zoomScalePageLayoutView="0" workbookViewId="0" topLeftCell="A1">
      <selection activeCell="H19" sqref="H19"/>
    </sheetView>
  </sheetViews>
  <sheetFormatPr defaultColWidth="9.140625" defaultRowHeight="18" customHeight="1"/>
  <cols>
    <col min="1" max="1" width="6.57421875" style="17" customWidth="1"/>
    <col min="2" max="2" width="11.57421875" style="17" customWidth="1"/>
    <col min="3" max="3" width="20.57421875" style="231" customWidth="1"/>
    <col min="4" max="4" width="9.140625" style="17" customWidth="1"/>
    <col min="5" max="5" width="1.57421875" style="17" customWidth="1"/>
    <col min="6" max="6" width="5.57421875" style="33" customWidth="1"/>
    <col min="7" max="7" width="19.57421875" style="232" customWidth="1"/>
    <col min="8" max="8" width="8.57421875" style="17" customWidth="1"/>
    <col min="9" max="9" width="1.57421875" style="17" customWidth="1"/>
    <col min="10" max="10" width="5.57421875" style="2" customWidth="1"/>
    <col min="11" max="16384" width="9.140625" style="17" customWidth="1"/>
  </cols>
  <sheetData>
    <row r="1" spans="1:10" ht="18" customHeight="1">
      <c r="A1" s="1" t="s">
        <v>308</v>
      </c>
      <c r="B1" s="22"/>
      <c r="C1" s="75"/>
      <c r="D1" s="296" t="s">
        <v>31</v>
      </c>
      <c r="E1" s="296"/>
      <c r="F1" s="296"/>
      <c r="G1" s="296"/>
      <c r="H1" s="296"/>
      <c r="I1" s="296"/>
      <c r="J1" s="296"/>
    </row>
    <row r="2" spans="1:9" ht="18" customHeight="1">
      <c r="A2" s="3" t="s">
        <v>5</v>
      </c>
      <c r="B2" s="7"/>
      <c r="C2" s="3"/>
      <c r="D2" s="2"/>
      <c r="E2" s="2"/>
      <c r="F2" s="2"/>
      <c r="G2" s="4"/>
      <c r="H2" s="2"/>
      <c r="I2" s="2"/>
    </row>
    <row r="3" spans="1:10" ht="18" customHeight="1">
      <c r="A3" s="6"/>
      <c r="B3" s="7"/>
      <c r="C3" s="3"/>
      <c r="D3" s="297" t="s">
        <v>14</v>
      </c>
      <c r="E3" s="297"/>
      <c r="F3" s="297"/>
      <c r="G3" s="297"/>
      <c r="H3" s="297"/>
      <c r="I3" s="297"/>
      <c r="J3" s="297"/>
    </row>
    <row r="4" spans="1:10" ht="18" customHeight="1">
      <c r="A4" s="301" t="s">
        <v>59</v>
      </c>
      <c r="B4" s="301"/>
      <c r="C4" s="301"/>
      <c r="D4" s="297" t="s">
        <v>27</v>
      </c>
      <c r="E4" s="297"/>
      <c r="F4" s="297"/>
      <c r="G4" s="297"/>
      <c r="H4" s="297"/>
      <c r="I4" s="297"/>
      <c r="J4" s="297"/>
    </row>
    <row r="5" spans="1:10" ht="18" customHeight="1">
      <c r="A5" s="301" t="s">
        <v>0</v>
      </c>
      <c r="B5" s="301"/>
      <c r="C5" s="301"/>
      <c r="D5" s="310" t="s">
        <v>347</v>
      </c>
      <c r="E5" s="310"/>
      <c r="F5" s="310"/>
      <c r="G5" s="310"/>
      <c r="H5" s="310"/>
      <c r="I5" s="310"/>
      <c r="J5" s="310"/>
    </row>
    <row r="6" spans="1:10" ht="18" customHeight="1">
      <c r="A6" s="6"/>
      <c r="B6" s="7" t="s">
        <v>23</v>
      </c>
      <c r="C6" s="221"/>
      <c r="D6" s="6"/>
      <c r="E6" s="6"/>
      <c r="F6" s="6"/>
      <c r="G6" s="7"/>
      <c r="H6" s="6"/>
      <c r="I6" s="6"/>
      <c r="J6" s="6"/>
    </row>
    <row r="7" spans="1:10" ht="18" customHeight="1">
      <c r="A7" s="19"/>
      <c r="B7" s="2" t="s">
        <v>4</v>
      </c>
      <c r="C7" s="60"/>
      <c r="D7" s="19" t="s">
        <v>1</v>
      </c>
      <c r="E7" s="19"/>
      <c r="F7" s="19" t="s">
        <v>2</v>
      </c>
      <c r="G7" s="22"/>
      <c r="H7" s="19" t="s">
        <v>1</v>
      </c>
      <c r="I7" s="19"/>
      <c r="J7" s="19" t="s">
        <v>2</v>
      </c>
    </row>
    <row r="8" spans="1:10" ht="18" customHeight="1">
      <c r="A8" s="45">
        <f>'06 JAN'!A23+1</f>
        <v>146</v>
      </c>
      <c r="B8" s="53" t="s">
        <v>71</v>
      </c>
      <c r="C8" s="77" t="s">
        <v>96</v>
      </c>
      <c r="D8" s="2">
        <v>1927</v>
      </c>
      <c r="E8" s="45" t="s">
        <v>3</v>
      </c>
      <c r="F8" s="45">
        <v>8</v>
      </c>
      <c r="G8" s="46" t="s">
        <v>80</v>
      </c>
      <c r="H8" s="2">
        <v>1758</v>
      </c>
      <c r="I8" s="45" t="s">
        <v>3</v>
      </c>
      <c r="J8" s="2">
        <v>2</v>
      </c>
    </row>
    <row r="9" spans="1:10" ht="18" customHeight="1">
      <c r="A9" s="45">
        <f>A8+1</f>
        <v>147</v>
      </c>
      <c r="B9" s="53" t="s">
        <v>71</v>
      </c>
      <c r="C9" s="77" t="s">
        <v>97</v>
      </c>
      <c r="D9" s="2">
        <v>1531</v>
      </c>
      <c r="E9" s="45" t="s">
        <v>3</v>
      </c>
      <c r="F9" s="45">
        <v>2</v>
      </c>
      <c r="G9" s="46" t="s">
        <v>81</v>
      </c>
      <c r="H9" s="2">
        <v>1798</v>
      </c>
      <c r="I9" s="45" t="s">
        <v>3</v>
      </c>
      <c r="J9" s="2">
        <v>8</v>
      </c>
    </row>
    <row r="10" spans="1:10" ht="18" customHeight="1">
      <c r="A10" s="45">
        <f>A9+1</f>
        <v>148</v>
      </c>
      <c r="B10" s="53" t="s">
        <v>71</v>
      </c>
      <c r="C10" s="77" t="s">
        <v>98</v>
      </c>
      <c r="D10" s="2">
        <v>1399</v>
      </c>
      <c r="E10" s="45" t="s">
        <v>3</v>
      </c>
      <c r="F10" s="45">
        <v>0</v>
      </c>
      <c r="G10" s="46" t="s">
        <v>82</v>
      </c>
      <c r="H10" s="2">
        <v>1718</v>
      </c>
      <c r="I10" s="45" t="s">
        <v>3</v>
      </c>
      <c r="J10" s="2">
        <v>10</v>
      </c>
    </row>
    <row r="11" spans="1:10" ht="18" customHeight="1">
      <c r="A11" s="45">
        <f>A10+1</f>
        <v>149</v>
      </c>
      <c r="B11" s="53" t="s">
        <v>73</v>
      </c>
      <c r="C11" s="77" t="s">
        <v>102</v>
      </c>
      <c r="D11" s="2">
        <v>2064</v>
      </c>
      <c r="E11" s="45" t="s">
        <v>3</v>
      </c>
      <c r="F11" s="45">
        <v>4</v>
      </c>
      <c r="G11" s="46" t="s">
        <v>86</v>
      </c>
      <c r="H11" s="2">
        <v>2174</v>
      </c>
      <c r="I11" s="45" t="s">
        <v>3</v>
      </c>
      <c r="J11" s="2">
        <v>6</v>
      </c>
    </row>
    <row r="12" spans="1:10" ht="18" customHeight="1">
      <c r="A12" s="45">
        <f>A11+1</f>
        <v>150</v>
      </c>
      <c r="B12" s="53" t="s">
        <v>73</v>
      </c>
      <c r="C12" s="77" t="s">
        <v>103</v>
      </c>
      <c r="D12" s="19">
        <v>2048</v>
      </c>
      <c r="E12" s="45" t="s">
        <v>3</v>
      </c>
      <c r="F12" s="47">
        <v>6</v>
      </c>
      <c r="G12" s="46" t="s">
        <v>87</v>
      </c>
      <c r="H12" s="19">
        <v>1933</v>
      </c>
      <c r="I12" s="45" t="s">
        <v>3</v>
      </c>
      <c r="J12" s="2">
        <v>4</v>
      </c>
    </row>
    <row r="13" spans="1:10" ht="18" customHeight="1">
      <c r="A13" s="45">
        <v>152</v>
      </c>
      <c r="B13" s="53" t="s">
        <v>70</v>
      </c>
      <c r="C13" s="77" t="s">
        <v>93</v>
      </c>
      <c r="D13" s="19">
        <v>1774</v>
      </c>
      <c r="E13" s="45" t="s">
        <v>3</v>
      </c>
      <c r="F13" s="47">
        <v>0</v>
      </c>
      <c r="G13" s="46" t="s">
        <v>77</v>
      </c>
      <c r="H13" s="19">
        <v>1849</v>
      </c>
      <c r="I13" s="45" t="s">
        <v>3</v>
      </c>
      <c r="J13" s="2">
        <v>10</v>
      </c>
    </row>
    <row r="14" spans="1:10" ht="18" customHeight="1">
      <c r="A14" s="45">
        <f>A13+1</f>
        <v>153</v>
      </c>
      <c r="B14" s="53" t="s">
        <v>70</v>
      </c>
      <c r="C14" s="77" t="s">
        <v>94</v>
      </c>
      <c r="D14" s="2">
        <v>2023</v>
      </c>
      <c r="E14" s="45" t="s">
        <v>3</v>
      </c>
      <c r="F14" s="47">
        <v>10</v>
      </c>
      <c r="G14" s="46" t="s">
        <v>78</v>
      </c>
      <c r="H14" s="2">
        <v>1865</v>
      </c>
      <c r="I14" s="45" t="s">
        <v>3</v>
      </c>
      <c r="J14" s="2">
        <v>0</v>
      </c>
    </row>
    <row r="15" ht="18" customHeight="1">
      <c r="A15" s="33"/>
    </row>
    <row r="16" spans="1:9" ht="18" customHeight="1">
      <c r="A16" s="45"/>
      <c r="B16" s="54"/>
      <c r="C16" s="222"/>
      <c r="D16" s="19"/>
      <c r="E16" s="47"/>
      <c r="F16" s="47"/>
      <c r="G16" s="54"/>
      <c r="H16" s="19"/>
      <c r="I16" s="47"/>
    </row>
    <row r="17" spans="1:10" ht="18" customHeight="1">
      <c r="A17" s="45"/>
      <c r="B17" s="2" t="s">
        <v>62</v>
      </c>
      <c r="C17" s="75"/>
      <c r="D17" s="2" t="s">
        <v>1</v>
      </c>
      <c r="E17" s="2"/>
      <c r="F17" s="2" t="s">
        <v>2</v>
      </c>
      <c r="G17" s="4"/>
      <c r="H17" s="2" t="s">
        <v>1</v>
      </c>
      <c r="I17" s="2"/>
      <c r="J17" s="2" t="s">
        <v>2</v>
      </c>
    </row>
    <row r="18" spans="1:10" ht="18" customHeight="1">
      <c r="A18" s="45">
        <f>A14+1</f>
        <v>154</v>
      </c>
      <c r="B18" s="53" t="s">
        <v>70</v>
      </c>
      <c r="C18" s="77" t="s">
        <v>95</v>
      </c>
      <c r="D18" s="2" t="s">
        <v>366</v>
      </c>
      <c r="E18" s="47" t="s">
        <v>3</v>
      </c>
      <c r="F18" s="47">
        <v>0</v>
      </c>
      <c r="G18" s="46" t="s">
        <v>79</v>
      </c>
      <c r="H18" s="2">
        <v>1836</v>
      </c>
      <c r="I18" s="47" t="s">
        <v>3</v>
      </c>
      <c r="J18" s="2">
        <v>10</v>
      </c>
    </row>
    <row r="19" spans="1:10" ht="18" customHeight="1">
      <c r="A19" s="45">
        <f>A18+1</f>
        <v>155</v>
      </c>
      <c r="B19" s="54" t="s">
        <v>109</v>
      </c>
      <c r="C19" s="77" t="s">
        <v>124</v>
      </c>
      <c r="D19" s="2">
        <v>1505</v>
      </c>
      <c r="E19" s="47" t="s">
        <v>3</v>
      </c>
      <c r="F19" s="45">
        <v>4</v>
      </c>
      <c r="G19" s="46" t="s">
        <v>116</v>
      </c>
      <c r="H19" s="2">
        <v>1663</v>
      </c>
      <c r="I19" s="47" t="s">
        <v>3</v>
      </c>
      <c r="J19" s="2">
        <v>6</v>
      </c>
    </row>
    <row r="20" spans="1:10" ht="18" customHeight="1">
      <c r="A20" s="45">
        <f>A19+1</f>
        <v>156</v>
      </c>
      <c r="B20" s="54" t="s">
        <v>109</v>
      </c>
      <c r="C20" s="77" t="s">
        <v>117</v>
      </c>
      <c r="D20" s="19">
        <v>1986</v>
      </c>
      <c r="E20" s="47" t="s">
        <v>3</v>
      </c>
      <c r="F20" s="47">
        <v>8</v>
      </c>
      <c r="G20" s="46" t="s">
        <v>252</v>
      </c>
      <c r="H20" s="19">
        <v>1658</v>
      </c>
      <c r="I20" s="47" t="s">
        <v>3</v>
      </c>
      <c r="J20" s="2">
        <v>2</v>
      </c>
    </row>
    <row r="21" spans="1:10" ht="18" customHeight="1">
      <c r="A21" s="45">
        <f>A20+1</f>
        <v>157</v>
      </c>
      <c r="B21" s="53" t="s">
        <v>72</v>
      </c>
      <c r="C21" s="77" t="s">
        <v>85</v>
      </c>
      <c r="D21" s="45">
        <v>1959</v>
      </c>
      <c r="E21" s="45" t="s">
        <v>3</v>
      </c>
      <c r="F21" s="45">
        <v>4</v>
      </c>
      <c r="G21" s="46" t="s">
        <v>84</v>
      </c>
      <c r="H21" s="45">
        <v>2010</v>
      </c>
      <c r="I21" s="45" t="s">
        <v>3</v>
      </c>
      <c r="J21" s="45">
        <v>6</v>
      </c>
    </row>
    <row r="22" spans="1:10" ht="18" customHeight="1">
      <c r="A22" s="45"/>
      <c r="B22" s="70"/>
      <c r="C22" s="223"/>
      <c r="D22" s="74"/>
      <c r="E22" s="63"/>
      <c r="F22" s="63"/>
      <c r="G22" s="72"/>
      <c r="H22" s="74"/>
      <c r="I22" s="63"/>
      <c r="J22" s="74"/>
    </row>
    <row r="23" spans="1:10" ht="18" customHeight="1">
      <c r="A23" s="6"/>
      <c r="B23" s="4" t="s">
        <v>63</v>
      </c>
      <c r="C23" s="3"/>
      <c r="D23" s="6"/>
      <c r="E23" s="6"/>
      <c r="F23" s="6"/>
      <c r="G23" s="7"/>
      <c r="H23" s="6"/>
      <c r="I23" s="6"/>
      <c r="J23" s="6"/>
    </row>
    <row r="24" spans="1:10" ht="18" customHeight="1">
      <c r="A24" s="6"/>
      <c r="B24" s="7" t="s">
        <v>8</v>
      </c>
      <c r="C24" s="3"/>
      <c r="D24" s="6"/>
      <c r="E24" s="6"/>
      <c r="F24" s="6"/>
      <c r="G24" s="7"/>
      <c r="H24" s="6"/>
      <c r="I24" s="6"/>
      <c r="J24" s="6"/>
    </row>
    <row r="25" spans="1:10" ht="18" customHeight="1">
      <c r="A25" s="6"/>
      <c r="B25" s="276" t="s">
        <v>359</v>
      </c>
      <c r="C25" s="3"/>
      <c r="D25" s="6"/>
      <c r="E25" s="6"/>
      <c r="F25" s="6"/>
      <c r="G25" s="7"/>
      <c r="H25" s="6"/>
      <c r="I25" s="6"/>
      <c r="J25" s="6"/>
    </row>
    <row r="26" spans="1:10" ht="18" customHeight="1">
      <c r="A26" s="6"/>
      <c r="B26" s="7"/>
      <c r="C26" s="3"/>
      <c r="D26" s="6"/>
      <c r="E26" s="6"/>
      <c r="F26" s="6"/>
      <c r="G26" s="7"/>
      <c r="H26" s="6"/>
      <c r="I26" s="6"/>
      <c r="J26" s="6"/>
    </row>
    <row r="27" spans="1:10" ht="18" customHeight="1">
      <c r="A27" s="6"/>
      <c r="B27" s="7"/>
      <c r="C27" s="3"/>
      <c r="D27" s="6"/>
      <c r="E27" s="6"/>
      <c r="F27" s="6"/>
      <c r="G27" s="7"/>
      <c r="H27" s="6"/>
      <c r="I27" s="6"/>
      <c r="J27" s="6"/>
    </row>
    <row r="28" spans="1:10" ht="18" customHeight="1">
      <c r="A28" s="6"/>
      <c r="B28" s="7"/>
      <c r="C28" s="3"/>
      <c r="D28" s="6"/>
      <c r="E28" s="6"/>
      <c r="F28" s="6"/>
      <c r="G28" s="7"/>
      <c r="H28" s="6"/>
      <c r="I28" s="6"/>
      <c r="J28" s="6"/>
    </row>
    <row r="29" spans="1:10" ht="18" customHeight="1">
      <c r="A29" s="6"/>
      <c r="B29" s="7"/>
      <c r="C29" s="3"/>
      <c r="D29" s="6"/>
      <c r="E29" s="6"/>
      <c r="F29" s="6"/>
      <c r="G29" s="7"/>
      <c r="H29" s="6"/>
      <c r="I29" s="6"/>
      <c r="J29" s="6"/>
    </row>
    <row r="30" spans="1:10" ht="18" customHeight="1">
      <c r="A30" s="6"/>
      <c r="B30" s="7"/>
      <c r="C30" s="3"/>
      <c r="D30" s="6"/>
      <c r="E30" s="6"/>
      <c r="F30" s="6"/>
      <c r="G30" s="7"/>
      <c r="H30" s="6"/>
      <c r="I30" s="6"/>
      <c r="J30" s="6"/>
    </row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26" sqref="E26"/>
    </sheetView>
  </sheetViews>
  <sheetFormatPr defaultColWidth="9.140625" defaultRowHeight="18" customHeight="1"/>
  <cols>
    <col min="1" max="1" width="6.7109375" style="6" customWidth="1"/>
    <col min="2" max="2" width="11.7109375" style="7" customWidth="1"/>
    <col min="3" max="3" width="19.7109375" style="3" customWidth="1"/>
    <col min="4" max="4" width="8.7109375" style="6" customWidth="1"/>
    <col min="5" max="5" width="1.7109375" style="6" customWidth="1"/>
    <col min="6" max="6" width="5.7109375" style="3" customWidth="1"/>
    <col min="7" max="7" width="19.7109375" style="7" customWidth="1"/>
    <col min="8" max="8" width="8.7109375" style="6" customWidth="1"/>
    <col min="9" max="9" width="1.7109375" style="6" customWidth="1"/>
    <col min="10" max="10" width="5.7109375" style="6" customWidth="1"/>
    <col min="11" max="16384" width="9.140625" style="3" customWidth="1"/>
  </cols>
  <sheetData>
    <row r="1" spans="1:10" ht="18" customHeight="1">
      <c r="A1" s="1" t="s">
        <v>308</v>
      </c>
      <c r="B1" s="22"/>
      <c r="C1" s="75"/>
      <c r="D1" s="296" t="s">
        <v>31</v>
      </c>
      <c r="E1" s="296"/>
      <c r="F1" s="296"/>
      <c r="G1" s="296"/>
      <c r="H1" s="296"/>
      <c r="I1" s="296"/>
      <c r="J1" s="296"/>
    </row>
    <row r="2" spans="1:10" ht="18" customHeight="1">
      <c r="A2" s="3" t="s">
        <v>5</v>
      </c>
      <c r="D2" s="2"/>
      <c r="E2" s="2"/>
      <c r="F2" s="1"/>
      <c r="G2" s="4"/>
      <c r="H2" s="2"/>
      <c r="I2" s="2"/>
      <c r="J2" s="2"/>
    </row>
    <row r="3" spans="4:10" ht="18" customHeight="1">
      <c r="D3" s="297" t="s">
        <v>14</v>
      </c>
      <c r="E3" s="297"/>
      <c r="F3" s="297"/>
      <c r="G3" s="297"/>
      <c r="H3" s="297"/>
      <c r="I3" s="297"/>
      <c r="J3" s="297"/>
    </row>
    <row r="4" spans="1:10" ht="18" customHeight="1">
      <c r="A4" s="301" t="s">
        <v>43</v>
      </c>
      <c r="B4" s="301"/>
      <c r="C4" s="301"/>
      <c r="D4" s="297" t="s">
        <v>27</v>
      </c>
      <c r="E4" s="297"/>
      <c r="F4" s="297"/>
      <c r="G4" s="297"/>
      <c r="H4" s="297"/>
      <c r="I4" s="297"/>
      <c r="J4" s="297"/>
    </row>
    <row r="5" spans="1:10" ht="18" customHeight="1">
      <c r="A5" s="301" t="s">
        <v>0</v>
      </c>
      <c r="B5" s="301"/>
      <c r="C5" s="301"/>
      <c r="D5" s="297" t="s">
        <v>57</v>
      </c>
      <c r="E5" s="297"/>
      <c r="F5" s="297"/>
      <c r="G5" s="297"/>
      <c r="H5" s="297"/>
      <c r="I5" s="297"/>
      <c r="J5" s="297"/>
    </row>
    <row r="6" spans="2:6" ht="18" customHeight="1">
      <c r="B6" s="7" t="s">
        <v>50</v>
      </c>
      <c r="C6" s="221"/>
      <c r="F6" s="6"/>
    </row>
    <row r="7" spans="1:10" s="17" customFormat="1" ht="18" customHeight="1">
      <c r="A7" s="19"/>
      <c r="B7" s="2" t="s">
        <v>4</v>
      </c>
      <c r="C7" s="60"/>
      <c r="D7" s="19" t="s">
        <v>1</v>
      </c>
      <c r="E7" s="19"/>
      <c r="F7" s="19" t="s">
        <v>2</v>
      </c>
      <c r="G7" s="22"/>
      <c r="H7" s="19" t="s">
        <v>1</v>
      </c>
      <c r="I7" s="19"/>
      <c r="J7" s="19" t="s">
        <v>2</v>
      </c>
    </row>
    <row r="8" spans="1:10" s="17" customFormat="1" ht="18" customHeight="1">
      <c r="A8" s="45">
        <f>'20 JAN'!A21+1</f>
        <v>158</v>
      </c>
      <c r="B8" s="53" t="s">
        <v>72</v>
      </c>
      <c r="C8" s="77" t="s">
        <v>83</v>
      </c>
      <c r="D8" s="5"/>
      <c r="E8" s="45" t="s">
        <v>3</v>
      </c>
      <c r="F8" s="90"/>
      <c r="G8" s="46" t="s">
        <v>100</v>
      </c>
      <c r="H8" s="5"/>
      <c r="I8" s="45" t="s">
        <v>3</v>
      </c>
      <c r="J8" s="234"/>
    </row>
    <row r="9" spans="1:10" s="17" customFormat="1" ht="18" customHeight="1">
      <c r="A9" s="45">
        <f>A8+1</f>
        <v>159</v>
      </c>
      <c r="B9" s="53" t="s">
        <v>72</v>
      </c>
      <c r="C9" s="77" t="s">
        <v>101</v>
      </c>
      <c r="D9" s="5"/>
      <c r="E9" s="45" t="s">
        <v>3</v>
      </c>
      <c r="F9" s="90"/>
      <c r="G9" s="46" t="s">
        <v>99</v>
      </c>
      <c r="H9" s="5"/>
      <c r="I9" s="45" t="s">
        <v>3</v>
      </c>
      <c r="J9" s="234"/>
    </row>
    <row r="10" spans="1:10" s="17" customFormat="1" ht="18" customHeight="1">
      <c r="A10" s="45">
        <f aca="true" t="shared" si="0" ref="A10:A15">A9+1</f>
        <v>160</v>
      </c>
      <c r="B10" s="53" t="s">
        <v>73</v>
      </c>
      <c r="C10" s="77" t="s">
        <v>86</v>
      </c>
      <c r="D10" s="5"/>
      <c r="E10" s="45" t="s">
        <v>3</v>
      </c>
      <c r="F10" s="90"/>
      <c r="G10" s="46" t="s">
        <v>103</v>
      </c>
      <c r="H10" s="5"/>
      <c r="I10" s="45" t="s">
        <v>3</v>
      </c>
      <c r="J10" s="234"/>
    </row>
    <row r="11" spans="1:10" s="17" customFormat="1" ht="18" customHeight="1">
      <c r="A11" s="45">
        <f t="shared" si="0"/>
        <v>161</v>
      </c>
      <c r="B11" s="53" t="s">
        <v>73</v>
      </c>
      <c r="C11" s="77" t="s">
        <v>104</v>
      </c>
      <c r="D11" s="5"/>
      <c r="E11" s="45" t="s">
        <v>3</v>
      </c>
      <c r="F11" s="90"/>
      <c r="G11" s="46" t="s">
        <v>102</v>
      </c>
      <c r="H11" s="5"/>
      <c r="I11" s="45" t="s">
        <v>3</v>
      </c>
      <c r="J11" s="234"/>
    </row>
    <row r="12" spans="1:10" s="17" customFormat="1" ht="18" customHeight="1">
      <c r="A12" s="45">
        <f t="shared" si="0"/>
        <v>162</v>
      </c>
      <c r="B12" s="53" t="s">
        <v>73</v>
      </c>
      <c r="C12" s="77" t="s">
        <v>88</v>
      </c>
      <c r="D12" s="5"/>
      <c r="E12" s="45" t="s">
        <v>3</v>
      </c>
      <c r="F12" s="90"/>
      <c r="G12" s="46" t="s">
        <v>87</v>
      </c>
      <c r="H12" s="5"/>
      <c r="I12" s="45" t="s">
        <v>3</v>
      </c>
      <c r="J12" s="234"/>
    </row>
    <row r="13" spans="1:10" s="17" customFormat="1" ht="18" customHeight="1">
      <c r="A13" s="45">
        <f t="shared" si="0"/>
        <v>163</v>
      </c>
      <c r="B13" s="53" t="s">
        <v>108</v>
      </c>
      <c r="C13" s="77" t="s">
        <v>113</v>
      </c>
      <c r="D13" s="5"/>
      <c r="E13" s="45" t="s">
        <v>3</v>
      </c>
      <c r="F13" s="90"/>
      <c r="G13" s="46" t="s">
        <v>122</v>
      </c>
      <c r="H13" s="5"/>
      <c r="I13" s="45" t="s">
        <v>3</v>
      </c>
      <c r="J13" s="234"/>
    </row>
    <row r="14" spans="1:10" s="17" customFormat="1" ht="18" customHeight="1">
      <c r="A14" s="45">
        <f t="shared" si="0"/>
        <v>164</v>
      </c>
      <c r="B14" s="53" t="s">
        <v>108</v>
      </c>
      <c r="C14" s="77" t="s">
        <v>123</v>
      </c>
      <c r="D14" s="5"/>
      <c r="E14" s="45" t="s">
        <v>3</v>
      </c>
      <c r="F14" s="90"/>
      <c r="G14" s="46" t="s">
        <v>121</v>
      </c>
      <c r="H14" s="5"/>
      <c r="I14" s="45" t="s">
        <v>3</v>
      </c>
      <c r="J14" s="234"/>
    </row>
    <row r="15" spans="1:10" s="17" customFormat="1" ht="18" customHeight="1">
      <c r="A15" s="45">
        <f t="shared" si="0"/>
        <v>165</v>
      </c>
      <c r="B15" s="54" t="s">
        <v>108</v>
      </c>
      <c r="C15" s="77" t="s">
        <v>115</v>
      </c>
      <c r="D15" s="5"/>
      <c r="E15" s="47" t="s">
        <v>3</v>
      </c>
      <c r="F15" s="105"/>
      <c r="G15" s="46" t="s">
        <v>114</v>
      </c>
      <c r="H15" s="5"/>
      <c r="I15" s="47" t="s">
        <v>3</v>
      </c>
      <c r="J15" s="234"/>
    </row>
    <row r="16" spans="1:9" s="17" customFormat="1" ht="18" customHeight="1">
      <c r="A16" s="33"/>
      <c r="B16" s="54"/>
      <c r="C16" s="222"/>
      <c r="D16" s="19"/>
      <c r="E16" s="47"/>
      <c r="F16" s="54"/>
      <c r="G16" s="54"/>
      <c r="H16" s="19"/>
      <c r="I16" s="47"/>
    </row>
    <row r="17" spans="1:10" s="17" customFormat="1" ht="18" customHeight="1">
      <c r="A17" s="45"/>
      <c r="B17" s="2" t="s">
        <v>62</v>
      </c>
      <c r="C17" s="75"/>
      <c r="D17" s="2" t="s">
        <v>1</v>
      </c>
      <c r="E17" s="2"/>
      <c r="F17" s="2" t="s">
        <v>2</v>
      </c>
      <c r="G17" s="4"/>
      <c r="H17" s="2" t="s">
        <v>1</v>
      </c>
      <c r="I17" s="45"/>
      <c r="J17" s="2" t="s">
        <v>2</v>
      </c>
    </row>
    <row r="18" spans="1:10" s="17" customFormat="1" ht="18" customHeight="1">
      <c r="A18" s="45">
        <f>A15+1</f>
        <v>166</v>
      </c>
      <c r="B18" s="54" t="s">
        <v>253</v>
      </c>
      <c r="C18" s="77" t="s">
        <v>111</v>
      </c>
      <c r="D18" s="5"/>
      <c r="E18" s="47" t="s">
        <v>3</v>
      </c>
      <c r="F18" s="105"/>
      <c r="G18" s="46" t="s">
        <v>119</v>
      </c>
      <c r="H18" s="5"/>
      <c r="I18" s="47" t="s">
        <v>3</v>
      </c>
      <c r="J18" s="234"/>
    </row>
    <row r="19" spans="1:10" s="17" customFormat="1" ht="18" customHeight="1">
      <c r="A19" s="45">
        <f aca="true" t="shared" si="1" ref="A19:A24">A18+1</f>
        <v>167</v>
      </c>
      <c r="B19" s="54" t="s">
        <v>253</v>
      </c>
      <c r="C19" s="77" t="s">
        <v>130</v>
      </c>
      <c r="D19" s="5"/>
      <c r="E19" s="47" t="s">
        <v>3</v>
      </c>
      <c r="F19" s="105"/>
      <c r="G19" s="46" t="s">
        <v>118</v>
      </c>
      <c r="H19" s="5"/>
      <c r="I19" s="47" t="s">
        <v>3</v>
      </c>
      <c r="J19" s="234"/>
    </row>
    <row r="20" spans="1:10" s="17" customFormat="1" ht="18" customHeight="1">
      <c r="A20" s="45">
        <f t="shared" si="1"/>
        <v>168</v>
      </c>
      <c r="B20" s="54" t="s">
        <v>253</v>
      </c>
      <c r="C20" s="77" t="s">
        <v>126</v>
      </c>
      <c r="D20" s="5"/>
      <c r="E20" s="47" t="s">
        <v>3</v>
      </c>
      <c r="F20" s="105"/>
      <c r="G20" s="46" t="s">
        <v>112</v>
      </c>
      <c r="H20" s="5"/>
      <c r="I20" s="47" t="s">
        <v>3</v>
      </c>
      <c r="J20" s="234"/>
    </row>
    <row r="21" spans="1:10" s="17" customFormat="1" ht="18" customHeight="1">
      <c r="A21" s="45">
        <f t="shared" si="1"/>
        <v>169</v>
      </c>
      <c r="B21" s="54" t="s">
        <v>74</v>
      </c>
      <c r="C21" s="77" t="s">
        <v>89</v>
      </c>
      <c r="D21" s="5"/>
      <c r="E21" s="47" t="s">
        <v>3</v>
      </c>
      <c r="F21" s="105"/>
      <c r="G21" s="46" t="s">
        <v>106</v>
      </c>
      <c r="H21" s="5"/>
      <c r="I21" s="47" t="s">
        <v>3</v>
      </c>
      <c r="J21" s="234"/>
    </row>
    <row r="22" spans="1:10" s="17" customFormat="1" ht="18" customHeight="1">
      <c r="A22" s="45">
        <f t="shared" si="1"/>
        <v>170</v>
      </c>
      <c r="B22" s="54" t="s">
        <v>74</v>
      </c>
      <c r="C22" s="77" t="s">
        <v>129</v>
      </c>
      <c r="D22" s="5"/>
      <c r="E22" s="47" t="s">
        <v>3</v>
      </c>
      <c r="F22" s="105"/>
      <c r="G22" s="46" t="s">
        <v>105</v>
      </c>
      <c r="H22" s="5"/>
      <c r="I22" s="47" t="s">
        <v>3</v>
      </c>
      <c r="J22" s="234"/>
    </row>
    <row r="23" spans="1:10" s="233" customFormat="1" ht="18" customHeight="1">
      <c r="A23" s="45">
        <f t="shared" si="1"/>
        <v>171</v>
      </c>
      <c r="B23" s="54" t="s">
        <v>74</v>
      </c>
      <c r="C23" s="77" t="s">
        <v>120</v>
      </c>
      <c r="D23" s="5"/>
      <c r="E23" s="47" t="s">
        <v>3</v>
      </c>
      <c r="F23" s="105"/>
      <c r="G23" s="46" t="s">
        <v>90</v>
      </c>
      <c r="H23" s="5"/>
      <c r="I23" s="47" t="s">
        <v>3</v>
      </c>
      <c r="J23" s="234"/>
    </row>
    <row r="24" spans="1:10" s="70" customFormat="1" ht="18" customHeight="1">
      <c r="A24" s="45">
        <f t="shared" si="1"/>
        <v>172</v>
      </c>
      <c r="B24" s="54" t="s">
        <v>69</v>
      </c>
      <c r="C24" s="77" t="s">
        <v>127</v>
      </c>
      <c r="D24" s="5"/>
      <c r="E24" s="47" t="s">
        <v>3</v>
      </c>
      <c r="F24" s="105"/>
      <c r="G24" s="46" t="s">
        <v>76</v>
      </c>
      <c r="H24" s="5"/>
      <c r="I24" s="47" t="s">
        <v>3</v>
      </c>
      <c r="J24" s="234"/>
    </row>
    <row r="25" spans="1:10" s="70" customFormat="1" ht="18" customHeight="1">
      <c r="A25" s="45">
        <v>267</v>
      </c>
      <c r="B25" s="54" t="s">
        <v>109</v>
      </c>
      <c r="C25" s="77" t="s">
        <v>116</v>
      </c>
      <c r="D25" s="41"/>
      <c r="E25" s="47" t="s">
        <v>3</v>
      </c>
      <c r="F25" s="279"/>
      <c r="G25" s="46" t="s">
        <v>361</v>
      </c>
      <c r="H25" s="41"/>
      <c r="I25" s="47" t="s">
        <v>3</v>
      </c>
      <c r="J25" s="280"/>
    </row>
    <row r="26" spans="1:9" s="70" customFormat="1" ht="18" customHeight="1">
      <c r="A26" s="45"/>
      <c r="C26" s="223"/>
      <c r="D26" s="74"/>
      <c r="E26" s="63"/>
      <c r="F26" s="72"/>
      <c r="G26" s="72"/>
      <c r="H26" s="74"/>
      <c r="I26" s="63"/>
    </row>
    <row r="27" spans="1:10" s="70" customFormat="1" ht="18" customHeight="1">
      <c r="A27" s="45"/>
      <c r="B27" s="4" t="s">
        <v>63</v>
      </c>
      <c r="C27" s="3"/>
      <c r="D27" s="6"/>
      <c r="E27" s="6"/>
      <c r="F27" s="3"/>
      <c r="G27" s="7"/>
      <c r="H27" s="6"/>
      <c r="I27" s="50"/>
      <c r="J27" s="6"/>
    </row>
    <row r="28" spans="2:9" ht="18" customHeight="1">
      <c r="B28" s="7" t="s">
        <v>8</v>
      </c>
      <c r="I28" s="50"/>
    </row>
    <row r="29" ht="18" customHeight="1">
      <c r="I29" s="50"/>
    </row>
  </sheetData>
  <sheetProtection/>
  <mergeCells count="6">
    <mergeCell ref="A4:C4"/>
    <mergeCell ref="A5:C5"/>
    <mergeCell ref="D1:J1"/>
    <mergeCell ref="D3:J3"/>
    <mergeCell ref="D5:J5"/>
    <mergeCell ref="D4:J4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4">
      <selection activeCell="A27" sqref="A27"/>
    </sheetView>
  </sheetViews>
  <sheetFormatPr defaultColWidth="8.7109375" defaultRowHeight="18" customHeight="1"/>
  <cols>
    <col min="1" max="1" width="6.7109375" style="2" customWidth="1"/>
    <col min="2" max="2" width="11.7109375" style="2" customWidth="1"/>
    <col min="3" max="3" width="19.7109375" style="1" customWidth="1"/>
    <col min="4" max="4" width="8.7109375" style="2" customWidth="1"/>
    <col min="5" max="5" width="1.7109375" style="2" customWidth="1"/>
    <col min="6" max="6" width="5.7109375" style="2" customWidth="1"/>
    <col min="7" max="7" width="19.7109375" style="1" customWidth="1"/>
    <col min="8" max="8" width="8.7109375" style="2" customWidth="1"/>
    <col min="9" max="9" width="1.7109375" style="1" customWidth="1"/>
    <col min="10" max="10" width="5.7109375" style="2" customWidth="1"/>
    <col min="11" max="12" width="8.7109375" style="1" customWidth="1"/>
    <col min="13" max="13" width="8.7109375" style="19" customWidth="1"/>
    <col min="14" max="18" width="8.7109375" style="1" customWidth="1"/>
    <col min="19" max="19" width="8.00390625" style="1" customWidth="1"/>
    <col min="20" max="16384" width="8.7109375" style="1" customWidth="1"/>
  </cols>
  <sheetData>
    <row r="1" spans="1:12" ht="18" customHeight="1">
      <c r="A1" s="75" t="s">
        <v>308</v>
      </c>
      <c r="B1" s="75"/>
      <c r="C1" s="75"/>
      <c r="D1" s="75"/>
      <c r="F1" s="75" t="s">
        <v>31</v>
      </c>
      <c r="G1" s="75"/>
      <c r="H1" s="75"/>
      <c r="I1" s="75"/>
      <c r="J1" s="75"/>
      <c r="K1" s="75"/>
      <c r="L1" s="75"/>
    </row>
    <row r="2" spans="1:9" ht="18" customHeight="1">
      <c r="A2" s="61" t="s">
        <v>5</v>
      </c>
      <c r="C2" s="61"/>
      <c r="D2" s="6"/>
      <c r="E2" s="6"/>
      <c r="G2" s="6"/>
      <c r="H2" s="6"/>
      <c r="I2" s="6"/>
    </row>
    <row r="3" spans="4:10" ht="18" customHeight="1">
      <c r="D3" s="296" t="s">
        <v>14</v>
      </c>
      <c r="E3" s="296"/>
      <c r="F3" s="296"/>
      <c r="G3" s="296"/>
      <c r="H3" s="296"/>
      <c r="I3" s="296"/>
      <c r="J3" s="296"/>
    </row>
    <row r="4" spans="1:10" ht="18" customHeight="1">
      <c r="A4" s="298" t="s">
        <v>44</v>
      </c>
      <c r="B4" s="298"/>
      <c r="C4" s="298"/>
      <c r="D4" s="296" t="s">
        <v>27</v>
      </c>
      <c r="E4" s="296"/>
      <c r="F4" s="296"/>
      <c r="G4" s="296"/>
      <c r="H4" s="296"/>
      <c r="I4" s="296"/>
      <c r="J4" s="296"/>
    </row>
    <row r="5" spans="1:12" ht="18" customHeight="1">
      <c r="A5" s="298" t="s">
        <v>0</v>
      </c>
      <c r="B5" s="298"/>
      <c r="C5" s="298"/>
      <c r="D5" s="298" t="s">
        <v>29</v>
      </c>
      <c r="E5" s="298"/>
      <c r="F5" s="298"/>
      <c r="G5" s="298"/>
      <c r="H5" s="298"/>
      <c r="I5" s="298"/>
      <c r="J5" s="298"/>
      <c r="K5" s="92"/>
      <c r="L5" s="92"/>
    </row>
    <row r="6" spans="2:9" ht="18" customHeight="1">
      <c r="B6" s="2" t="s">
        <v>24</v>
      </c>
      <c r="G6" s="2"/>
      <c r="I6" s="2"/>
    </row>
    <row r="7" spans="1:13" s="13" customFormat="1" ht="18" customHeight="1">
      <c r="A7" s="19"/>
      <c r="B7" s="2" t="s">
        <v>4</v>
      </c>
      <c r="C7" s="39"/>
      <c r="D7" s="47" t="s">
        <v>1</v>
      </c>
      <c r="E7" s="47"/>
      <c r="F7" s="47" t="s">
        <v>2</v>
      </c>
      <c r="G7" s="56"/>
      <c r="H7" s="47" t="s">
        <v>1</v>
      </c>
      <c r="I7" s="47"/>
      <c r="J7" s="47" t="s">
        <v>2</v>
      </c>
      <c r="M7" s="19"/>
    </row>
    <row r="8" spans="1:10" ht="18" customHeight="1">
      <c r="A8" s="2">
        <f>'27 JAN'!A24+1</f>
        <v>173</v>
      </c>
      <c r="B8" s="46" t="s">
        <v>69</v>
      </c>
      <c r="C8" s="54" t="s">
        <v>75</v>
      </c>
      <c r="D8" s="23"/>
      <c r="E8" s="19" t="s">
        <v>3</v>
      </c>
      <c r="F8" s="23"/>
      <c r="G8" s="54" t="s">
        <v>92</v>
      </c>
      <c r="H8" s="23"/>
      <c r="I8" s="19" t="s">
        <v>3</v>
      </c>
      <c r="J8" s="23"/>
    </row>
    <row r="9" spans="1:10" ht="18" customHeight="1">
      <c r="A9" s="19">
        <f>A8+1</f>
        <v>174</v>
      </c>
      <c r="B9" s="46" t="s">
        <v>69</v>
      </c>
      <c r="C9" s="54" t="s">
        <v>131</v>
      </c>
      <c r="D9" s="23"/>
      <c r="E9" s="19" t="s">
        <v>3</v>
      </c>
      <c r="F9" s="23"/>
      <c r="G9" s="54" t="s">
        <v>91</v>
      </c>
      <c r="H9" s="23"/>
      <c r="I9" s="19" t="s">
        <v>3</v>
      </c>
      <c r="J9" s="23"/>
    </row>
    <row r="10" spans="1:10" ht="18" customHeight="1">
      <c r="A10" s="19">
        <f aca="true" t="shared" si="0" ref="A10:A15">A9+1</f>
        <v>175</v>
      </c>
      <c r="B10" s="46" t="s">
        <v>70</v>
      </c>
      <c r="C10" s="54" t="s">
        <v>77</v>
      </c>
      <c r="D10" s="23"/>
      <c r="E10" s="19" t="s">
        <v>3</v>
      </c>
      <c r="F10" s="23"/>
      <c r="G10" s="54" t="s">
        <v>94</v>
      </c>
      <c r="H10" s="23"/>
      <c r="I10" s="19" t="s">
        <v>3</v>
      </c>
      <c r="J10" s="23"/>
    </row>
    <row r="11" spans="1:13" s="13" customFormat="1" ht="18" customHeight="1">
      <c r="A11" s="19">
        <f t="shared" si="0"/>
        <v>176</v>
      </c>
      <c r="B11" s="46" t="s">
        <v>70</v>
      </c>
      <c r="C11" s="54" t="s">
        <v>95</v>
      </c>
      <c r="D11" s="41"/>
      <c r="E11" s="2" t="s">
        <v>3</v>
      </c>
      <c r="F11" s="41"/>
      <c r="G11" s="54" t="s">
        <v>93</v>
      </c>
      <c r="H11" s="41"/>
      <c r="I11" s="1" t="s">
        <v>3</v>
      </c>
      <c r="J11" s="41"/>
      <c r="M11" s="19"/>
    </row>
    <row r="12" spans="1:13" s="53" customFormat="1" ht="18" customHeight="1">
      <c r="A12" s="19">
        <f t="shared" si="0"/>
        <v>177</v>
      </c>
      <c r="B12" s="46" t="s">
        <v>70</v>
      </c>
      <c r="C12" s="54" t="s">
        <v>79</v>
      </c>
      <c r="D12" s="41"/>
      <c r="E12" s="2" t="s">
        <v>3</v>
      </c>
      <c r="F12" s="41"/>
      <c r="G12" s="54" t="s">
        <v>78</v>
      </c>
      <c r="H12" s="41"/>
      <c r="I12" s="1" t="s">
        <v>3</v>
      </c>
      <c r="J12" s="41"/>
      <c r="M12" s="19"/>
    </row>
    <row r="13" spans="1:10" ht="18" customHeight="1">
      <c r="A13" s="19">
        <f t="shared" si="0"/>
        <v>178</v>
      </c>
      <c r="B13" s="46" t="s">
        <v>71</v>
      </c>
      <c r="C13" s="54" t="s">
        <v>80</v>
      </c>
      <c r="D13" s="41"/>
      <c r="E13" s="2" t="s">
        <v>3</v>
      </c>
      <c r="F13" s="41"/>
      <c r="G13" s="54" t="s">
        <v>97</v>
      </c>
      <c r="H13" s="41"/>
      <c r="I13" s="1" t="s">
        <v>3</v>
      </c>
      <c r="J13" s="41"/>
    </row>
    <row r="14" spans="1:10" ht="18" customHeight="1">
      <c r="A14" s="19">
        <f t="shared" si="0"/>
        <v>179</v>
      </c>
      <c r="B14" s="46" t="s">
        <v>71</v>
      </c>
      <c r="C14" s="54" t="s">
        <v>98</v>
      </c>
      <c r="D14" s="41"/>
      <c r="E14" s="2" t="s">
        <v>3</v>
      </c>
      <c r="F14" s="41"/>
      <c r="G14" s="54" t="s">
        <v>96</v>
      </c>
      <c r="H14" s="41"/>
      <c r="I14" s="1" t="s">
        <v>3</v>
      </c>
      <c r="J14" s="41"/>
    </row>
    <row r="15" spans="1:13" s="70" customFormat="1" ht="18" customHeight="1">
      <c r="A15" s="19">
        <f t="shared" si="0"/>
        <v>180</v>
      </c>
      <c r="B15" s="46" t="s">
        <v>71</v>
      </c>
      <c r="C15" s="54" t="s">
        <v>82</v>
      </c>
      <c r="D15" s="41"/>
      <c r="E15" s="2" t="s">
        <v>3</v>
      </c>
      <c r="F15" s="41"/>
      <c r="G15" s="54" t="s">
        <v>81</v>
      </c>
      <c r="H15" s="41"/>
      <c r="I15" s="1" t="s">
        <v>3</v>
      </c>
      <c r="J15" s="41"/>
      <c r="M15" s="74"/>
    </row>
    <row r="16" spans="1:13" s="70" customFormat="1" ht="18" customHeight="1">
      <c r="A16" s="74"/>
      <c r="B16" s="63"/>
      <c r="C16" s="220" t="s">
        <v>157</v>
      </c>
      <c r="D16" s="63"/>
      <c r="E16" s="74"/>
      <c r="F16" s="63"/>
      <c r="G16" s="64"/>
      <c r="H16" s="63"/>
      <c r="J16" s="63"/>
      <c r="M16" s="74"/>
    </row>
    <row r="17" spans="2:10" ht="18" customHeight="1">
      <c r="B17" s="45"/>
      <c r="C17" s="53"/>
      <c r="D17" s="45"/>
      <c r="E17" s="45"/>
      <c r="F17" s="45"/>
      <c r="G17" s="53"/>
      <c r="H17" s="45"/>
      <c r="I17" s="53"/>
      <c r="J17" s="45"/>
    </row>
    <row r="18" spans="2:10" ht="18" customHeight="1">
      <c r="B18" s="2" t="s">
        <v>62</v>
      </c>
      <c r="D18" s="47" t="s">
        <v>1</v>
      </c>
      <c r="E18" s="47"/>
      <c r="F18" s="47" t="s">
        <v>2</v>
      </c>
      <c r="G18" s="56"/>
      <c r="H18" s="47" t="s">
        <v>1</v>
      </c>
      <c r="I18" s="47"/>
      <c r="J18" s="47" t="s">
        <v>2</v>
      </c>
    </row>
    <row r="19" spans="1:10" ht="18" customHeight="1">
      <c r="A19" s="2">
        <f>A15+1</f>
        <v>181</v>
      </c>
      <c r="B19" s="45" t="s">
        <v>109</v>
      </c>
      <c r="C19" s="53" t="s">
        <v>124</v>
      </c>
      <c r="D19" s="5"/>
      <c r="E19" s="45" t="s">
        <v>3</v>
      </c>
      <c r="F19" s="5"/>
      <c r="G19" s="53" t="s">
        <v>125</v>
      </c>
      <c r="H19" s="5"/>
      <c r="I19" s="53" t="s">
        <v>3</v>
      </c>
      <c r="J19" s="5"/>
    </row>
    <row r="20" spans="1:10" ht="18" customHeight="1">
      <c r="A20" s="19">
        <f>A19+1</f>
        <v>182</v>
      </c>
      <c r="B20" s="45" t="s">
        <v>109</v>
      </c>
      <c r="C20" s="53" t="s">
        <v>116</v>
      </c>
      <c r="D20" s="5"/>
      <c r="E20" s="45" t="s">
        <v>3</v>
      </c>
      <c r="F20" s="5"/>
      <c r="G20" s="53" t="s">
        <v>128</v>
      </c>
      <c r="H20" s="5"/>
      <c r="I20" s="53" t="s">
        <v>3</v>
      </c>
      <c r="J20" s="5"/>
    </row>
    <row r="21" spans="1:10" ht="18" customHeight="1">
      <c r="A21" s="19">
        <f>A20+1</f>
        <v>183</v>
      </c>
      <c r="B21" s="45" t="s">
        <v>72</v>
      </c>
      <c r="C21" s="53" t="s">
        <v>101</v>
      </c>
      <c r="D21" s="5"/>
      <c r="E21" s="45" t="s">
        <v>3</v>
      </c>
      <c r="F21" s="5"/>
      <c r="G21" s="53" t="s">
        <v>83</v>
      </c>
      <c r="H21" s="5"/>
      <c r="I21" s="53" t="s">
        <v>3</v>
      </c>
      <c r="J21" s="5"/>
    </row>
    <row r="22" spans="1:10" ht="18" customHeight="1">
      <c r="A22" s="19">
        <f>A21+1</f>
        <v>184</v>
      </c>
      <c r="B22" s="45" t="s">
        <v>72</v>
      </c>
      <c r="C22" s="53" t="s">
        <v>85</v>
      </c>
      <c r="D22" s="5"/>
      <c r="E22" s="45" t="s">
        <v>3</v>
      </c>
      <c r="F22" s="5"/>
      <c r="G22" s="53" t="s">
        <v>100</v>
      </c>
      <c r="H22" s="5"/>
      <c r="I22" s="53" t="s">
        <v>3</v>
      </c>
      <c r="J22" s="5"/>
    </row>
    <row r="23" spans="1:10" ht="18" customHeight="1">
      <c r="A23" s="19">
        <f>A22+1</f>
        <v>185</v>
      </c>
      <c r="B23" s="45" t="s">
        <v>72</v>
      </c>
      <c r="C23" s="53" t="s">
        <v>84</v>
      </c>
      <c r="D23" s="5"/>
      <c r="E23" s="45" t="s">
        <v>3</v>
      </c>
      <c r="F23" s="5"/>
      <c r="G23" s="53" t="s">
        <v>99</v>
      </c>
      <c r="H23" s="5"/>
      <c r="I23" s="53" t="s">
        <v>3</v>
      </c>
      <c r="J23" s="5"/>
    </row>
    <row r="24" spans="1:10" ht="18" customHeight="1">
      <c r="A24" s="2">
        <v>61</v>
      </c>
      <c r="B24" s="2" t="s">
        <v>107</v>
      </c>
      <c r="C24" s="1" t="s">
        <v>118</v>
      </c>
      <c r="D24" s="41"/>
      <c r="E24" s="2" t="s">
        <v>3</v>
      </c>
      <c r="F24" s="41"/>
      <c r="G24" s="1" t="s">
        <v>112</v>
      </c>
      <c r="H24" s="41"/>
      <c r="I24" s="1" t="s">
        <v>3</v>
      </c>
      <c r="J24" s="41"/>
    </row>
    <row r="25" spans="1:10" ht="18" customHeight="1">
      <c r="A25" s="2">
        <v>268</v>
      </c>
      <c r="B25" s="2" t="s">
        <v>109</v>
      </c>
      <c r="C25" s="1" t="s">
        <v>361</v>
      </c>
      <c r="D25" s="41"/>
      <c r="E25" s="2" t="s">
        <v>3</v>
      </c>
      <c r="F25" s="41"/>
      <c r="G25" s="1" t="s">
        <v>117</v>
      </c>
      <c r="H25" s="41"/>
      <c r="I25" s="1" t="s">
        <v>3</v>
      </c>
      <c r="J25" s="41"/>
    </row>
    <row r="26" spans="1:10" ht="18" customHeight="1">
      <c r="A26" s="2">
        <v>139</v>
      </c>
      <c r="B26" s="45" t="s">
        <v>108</v>
      </c>
      <c r="C26" s="53" t="s">
        <v>123</v>
      </c>
      <c r="D26" s="18"/>
      <c r="E26" s="2" t="s">
        <v>3</v>
      </c>
      <c r="F26" s="5"/>
      <c r="G26" s="53" t="s">
        <v>115</v>
      </c>
      <c r="H26" s="5"/>
      <c r="I26" s="2" t="s">
        <v>3</v>
      </c>
      <c r="J26" s="5"/>
    </row>
    <row r="27" spans="2:10" ht="18" customHeight="1">
      <c r="B27" s="45"/>
      <c r="C27" s="53"/>
      <c r="D27" s="48"/>
      <c r="F27" s="45"/>
      <c r="G27" s="53"/>
      <c r="H27" s="45"/>
      <c r="I27" s="2"/>
      <c r="J27" s="45"/>
    </row>
    <row r="28" ht="18" customHeight="1">
      <c r="B28" s="4" t="s">
        <v>63</v>
      </c>
    </row>
    <row r="30" ht="18" customHeight="1">
      <c r="B30" s="44" t="s">
        <v>357</v>
      </c>
    </row>
    <row r="31" ht="18" customHeight="1">
      <c r="B31" s="44" t="s">
        <v>371</v>
      </c>
    </row>
  </sheetData>
  <sheetProtection/>
  <mergeCells count="5">
    <mergeCell ref="A5:C5"/>
    <mergeCell ref="D3:J3"/>
    <mergeCell ref="D4:J4"/>
    <mergeCell ref="D5:J5"/>
    <mergeCell ref="A4:C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O41" sqref="O41"/>
    </sheetView>
  </sheetViews>
  <sheetFormatPr defaultColWidth="9.28125" defaultRowHeight="18" customHeight="1"/>
  <cols>
    <col min="1" max="1" width="5.7109375" style="1" customWidth="1"/>
    <col min="2" max="2" width="11.7109375" style="2" customWidth="1"/>
    <col min="3" max="3" width="22.28125" style="1" customWidth="1"/>
    <col min="4" max="4" width="7.7109375" style="1" customWidth="1"/>
    <col min="5" max="5" width="1.7109375" style="2" customWidth="1"/>
    <col min="6" max="6" width="5.7109375" style="1" customWidth="1"/>
    <col min="7" max="7" width="19.7109375" style="1" customWidth="1"/>
    <col min="8" max="8" width="8.7109375" style="1" customWidth="1"/>
    <col min="9" max="9" width="1.7109375" style="2" customWidth="1"/>
    <col min="10" max="10" width="5.7109375" style="1" customWidth="1"/>
    <col min="11" max="11" width="9.28125" style="1" customWidth="1"/>
    <col min="12" max="12" width="14.7109375" style="1" bestFit="1" customWidth="1"/>
    <col min="13" max="16384" width="9.28125" style="1" customWidth="1"/>
  </cols>
  <sheetData>
    <row r="1" spans="1:10" ht="18" customHeight="1">
      <c r="A1" s="1" t="s">
        <v>308</v>
      </c>
      <c r="B1" s="19"/>
      <c r="C1" s="13"/>
      <c r="D1" s="296" t="s">
        <v>31</v>
      </c>
      <c r="E1" s="296"/>
      <c r="F1" s="296"/>
      <c r="G1" s="296"/>
      <c r="H1" s="296"/>
      <c r="I1" s="296"/>
      <c r="J1" s="296"/>
    </row>
    <row r="2" spans="1:3" ht="18" customHeight="1">
      <c r="A2" s="3" t="s">
        <v>5</v>
      </c>
      <c r="B2" s="6"/>
      <c r="C2" s="3"/>
    </row>
    <row r="3" spans="1:10" ht="18" customHeight="1">
      <c r="A3" s="3"/>
      <c r="B3" s="6"/>
      <c r="C3" s="3"/>
      <c r="D3" s="298" t="s">
        <v>14</v>
      </c>
      <c r="E3" s="298"/>
      <c r="F3" s="298"/>
      <c r="G3" s="298"/>
      <c r="H3" s="298"/>
      <c r="I3" s="298"/>
      <c r="J3" s="298"/>
    </row>
    <row r="4" spans="1:10" ht="18" customHeight="1">
      <c r="A4" s="301" t="s">
        <v>45</v>
      </c>
      <c r="B4" s="301"/>
      <c r="C4" s="301"/>
      <c r="D4" s="298" t="s">
        <v>28</v>
      </c>
      <c r="E4" s="298"/>
      <c r="F4" s="298"/>
      <c r="G4" s="298"/>
      <c r="H4" s="298"/>
      <c r="I4" s="298"/>
      <c r="J4" s="298"/>
    </row>
    <row r="5" spans="1:12" ht="18" customHeight="1">
      <c r="A5" s="301" t="s">
        <v>0</v>
      </c>
      <c r="B5" s="301"/>
      <c r="C5" s="301"/>
      <c r="D5" s="298" t="s">
        <v>269</v>
      </c>
      <c r="E5" s="298"/>
      <c r="F5" s="298"/>
      <c r="G5" s="298"/>
      <c r="H5" s="298"/>
      <c r="I5" s="298"/>
      <c r="J5" s="298"/>
      <c r="K5" s="228"/>
      <c r="L5" s="228"/>
    </row>
    <row r="6" spans="1:10" ht="18" customHeight="1">
      <c r="A6" s="6"/>
      <c r="B6" s="6" t="s">
        <v>49</v>
      </c>
      <c r="C6" s="6"/>
      <c r="D6" s="2"/>
      <c r="F6" s="2"/>
      <c r="G6" s="2"/>
      <c r="H6" s="2"/>
      <c r="J6" s="2"/>
    </row>
    <row r="7" spans="1:10" s="17" customFormat="1" ht="18" customHeight="1">
      <c r="A7" s="2"/>
      <c r="B7" s="2" t="s">
        <v>4</v>
      </c>
      <c r="C7" s="39"/>
      <c r="D7" s="6" t="s">
        <v>1</v>
      </c>
      <c r="E7" s="6"/>
      <c r="F7" s="6" t="s">
        <v>2</v>
      </c>
      <c r="G7" s="1"/>
      <c r="H7" s="6" t="s">
        <v>1</v>
      </c>
      <c r="I7" s="6"/>
      <c r="J7" s="6" t="s">
        <v>2</v>
      </c>
    </row>
    <row r="8" spans="1:10" s="17" customFormat="1" ht="18" customHeight="1">
      <c r="A8" s="2">
        <f>'03 FEB'!A23+1</f>
        <v>186</v>
      </c>
      <c r="B8" s="45" t="s">
        <v>107</v>
      </c>
      <c r="C8" s="46" t="s">
        <v>130</v>
      </c>
      <c r="D8" s="18"/>
      <c r="E8" s="2" t="s">
        <v>3</v>
      </c>
      <c r="F8" s="5"/>
      <c r="G8" s="53" t="s">
        <v>111</v>
      </c>
      <c r="H8" s="5"/>
      <c r="I8" s="2" t="s">
        <v>3</v>
      </c>
      <c r="J8" s="5"/>
    </row>
    <row r="9" spans="1:10" s="17" customFormat="1" ht="18" customHeight="1">
      <c r="A9" s="2">
        <f>A8+1</f>
        <v>187</v>
      </c>
      <c r="B9" s="45" t="s">
        <v>107</v>
      </c>
      <c r="C9" s="46" t="s">
        <v>126</v>
      </c>
      <c r="D9" s="8"/>
      <c r="E9" s="2" t="s">
        <v>3</v>
      </c>
      <c r="F9" s="8"/>
      <c r="G9" s="53" t="s">
        <v>119</v>
      </c>
      <c r="H9" s="8"/>
      <c r="I9" s="2" t="s">
        <v>3</v>
      </c>
      <c r="J9" s="8"/>
    </row>
    <row r="10" spans="1:10" s="17" customFormat="1" ht="18" customHeight="1">
      <c r="A10" s="2">
        <f aca="true" t="shared" si="0" ref="A10:A15">A9+1</f>
        <v>188</v>
      </c>
      <c r="B10" s="45" t="s">
        <v>107</v>
      </c>
      <c r="C10" s="46" t="s">
        <v>112</v>
      </c>
      <c r="D10" s="18"/>
      <c r="E10" s="2" t="s">
        <v>3</v>
      </c>
      <c r="F10" s="5"/>
      <c r="G10" s="53" t="s">
        <v>118</v>
      </c>
      <c r="H10" s="5"/>
      <c r="I10" s="2" t="s">
        <v>3</v>
      </c>
      <c r="J10" s="5"/>
    </row>
    <row r="11" spans="1:10" s="17" customFormat="1" ht="18" customHeight="1">
      <c r="A11" s="2">
        <f t="shared" si="0"/>
        <v>189</v>
      </c>
      <c r="B11" s="45" t="s">
        <v>74</v>
      </c>
      <c r="C11" s="46" t="s">
        <v>129</v>
      </c>
      <c r="D11" s="18"/>
      <c r="E11" s="2" t="s">
        <v>3</v>
      </c>
      <c r="F11" s="5"/>
      <c r="G11" s="53" t="s">
        <v>89</v>
      </c>
      <c r="H11" s="5"/>
      <c r="I11" s="2" t="s">
        <v>3</v>
      </c>
      <c r="J11" s="5"/>
    </row>
    <row r="12" spans="1:13" s="17" customFormat="1" ht="18" customHeight="1">
      <c r="A12" s="2">
        <f t="shared" si="0"/>
        <v>190</v>
      </c>
      <c r="B12" s="45" t="s">
        <v>74</v>
      </c>
      <c r="C12" s="46" t="s">
        <v>120</v>
      </c>
      <c r="D12" s="18"/>
      <c r="E12" s="28" t="s">
        <v>3</v>
      </c>
      <c r="F12" s="5"/>
      <c r="G12" s="53" t="s">
        <v>106</v>
      </c>
      <c r="H12" s="16"/>
      <c r="I12" s="29" t="s">
        <v>3</v>
      </c>
      <c r="J12" s="8"/>
      <c r="M12" s="33"/>
    </row>
    <row r="13" spans="1:10" s="17" customFormat="1" ht="18" customHeight="1">
      <c r="A13" s="2">
        <f t="shared" si="0"/>
        <v>191</v>
      </c>
      <c r="B13" s="45" t="s">
        <v>74</v>
      </c>
      <c r="C13" s="46" t="s">
        <v>90</v>
      </c>
      <c r="D13" s="5"/>
      <c r="E13" s="2" t="s">
        <v>3</v>
      </c>
      <c r="F13" s="5"/>
      <c r="G13" s="53" t="s">
        <v>105</v>
      </c>
      <c r="H13" s="5"/>
      <c r="I13" s="2" t="s">
        <v>3</v>
      </c>
      <c r="J13" s="5"/>
    </row>
    <row r="14" spans="1:10" s="17" customFormat="1" ht="18" customHeight="1">
      <c r="A14" s="2">
        <f t="shared" si="0"/>
        <v>192</v>
      </c>
      <c r="B14" s="45" t="s">
        <v>108</v>
      </c>
      <c r="C14" s="46" t="s">
        <v>114</v>
      </c>
      <c r="D14" s="5"/>
      <c r="E14" s="2" t="s">
        <v>3</v>
      </c>
      <c r="F14" s="5"/>
      <c r="G14" s="53" t="s">
        <v>121</v>
      </c>
      <c r="H14" s="5"/>
      <c r="I14" s="2" t="s">
        <v>3</v>
      </c>
      <c r="J14" s="5"/>
    </row>
    <row r="15" spans="1:10" s="17" customFormat="1" ht="18" customHeight="1">
      <c r="A15" s="2">
        <f t="shared" si="0"/>
        <v>193</v>
      </c>
      <c r="B15" s="45" t="s">
        <v>108</v>
      </c>
      <c r="C15" s="46" t="s">
        <v>115</v>
      </c>
      <c r="D15" s="5"/>
      <c r="E15" s="2" t="s">
        <v>3</v>
      </c>
      <c r="F15" s="5"/>
      <c r="G15" s="53" t="s">
        <v>122</v>
      </c>
      <c r="H15" s="5"/>
      <c r="I15" s="2" t="s">
        <v>3</v>
      </c>
      <c r="J15" s="5"/>
    </row>
    <row r="16" spans="1:10" s="17" customFormat="1" ht="18" customHeight="1">
      <c r="A16" s="2"/>
      <c r="B16" s="45"/>
      <c r="C16" s="46"/>
      <c r="D16" s="45"/>
      <c r="E16" s="2"/>
      <c r="F16" s="45"/>
      <c r="G16" s="53"/>
      <c r="H16" s="45"/>
      <c r="I16" s="2"/>
      <c r="J16" s="45"/>
    </row>
    <row r="18" spans="2:10" ht="18" customHeight="1">
      <c r="B18" s="2" t="s">
        <v>62</v>
      </c>
      <c r="C18" s="58"/>
      <c r="D18" s="53"/>
      <c r="E18" s="45"/>
      <c r="F18" s="53"/>
      <c r="G18" s="53"/>
      <c r="H18" s="53"/>
      <c r="I18" s="45"/>
      <c r="J18" s="53"/>
    </row>
    <row r="19" spans="1:10" s="17" customFormat="1" ht="18" customHeight="1">
      <c r="A19" s="2">
        <f>A15+1</f>
        <v>194</v>
      </c>
      <c r="B19" s="45" t="s">
        <v>108</v>
      </c>
      <c r="C19" s="46" t="s">
        <v>123</v>
      </c>
      <c r="D19" s="18"/>
      <c r="E19" s="2" t="s">
        <v>3</v>
      </c>
      <c r="F19" s="5"/>
      <c r="G19" s="53" t="s">
        <v>113</v>
      </c>
      <c r="H19" s="5"/>
      <c r="I19" s="2" t="s">
        <v>3</v>
      </c>
      <c r="J19" s="5"/>
    </row>
    <row r="20" spans="1:10" s="17" customFormat="1" ht="18" customHeight="1">
      <c r="A20" s="2">
        <f aca="true" t="shared" si="1" ref="A20:A25">A19+1</f>
        <v>195</v>
      </c>
      <c r="B20" s="45" t="s">
        <v>69</v>
      </c>
      <c r="C20" s="46" t="s">
        <v>131</v>
      </c>
      <c r="D20" s="18"/>
      <c r="E20" s="2" t="s">
        <v>3</v>
      </c>
      <c r="F20" s="5"/>
      <c r="G20" s="53" t="s">
        <v>75</v>
      </c>
      <c r="H20" s="5"/>
      <c r="I20" s="2" t="s">
        <v>3</v>
      </c>
      <c r="J20" s="5"/>
    </row>
    <row r="21" spans="1:10" s="17" customFormat="1" ht="18" customHeight="1">
      <c r="A21" s="2">
        <f t="shared" si="1"/>
        <v>196</v>
      </c>
      <c r="B21" s="45" t="s">
        <v>69</v>
      </c>
      <c r="C21" s="46" t="s">
        <v>127</v>
      </c>
      <c r="D21" s="18"/>
      <c r="E21" s="2" t="s">
        <v>3</v>
      </c>
      <c r="F21" s="5"/>
      <c r="G21" s="53" t="s">
        <v>92</v>
      </c>
      <c r="H21" s="5"/>
      <c r="I21" s="2" t="s">
        <v>3</v>
      </c>
      <c r="J21" s="5"/>
    </row>
    <row r="22" spans="1:10" s="17" customFormat="1" ht="18" customHeight="1">
      <c r="A22" s="2">
        <f t="shared" si="1"/>
        <v>197</v>
      </c>
      <c r="B22" s="45" t="s">
        <v>69</v>
      </c>
      <c r="C22" s="46" t="s">
        <v>76</v>
      </c>
      <c r="D22" s="5"/>
      <c r="E22" s="2" t="s">
        <v>3</v>
      </c>
      <c r="F22" s="5"/>
      <c r="G22" s="53" t="s">
        <v>91</v>
      </c>
      <c r="H22" s="5"/>
      <c r="I22" s="2" t="s">
        <v>3</v>
      </c>
      <c r="J22" s="5"/>
    </row>
    <row r="23" spans="1:10" s="233" customFormat="1" ht="18" customHeight="1">
      <c r="A23" s="2">
        <f t="shared" si="1"/>
        <v>198</v>
      </c>
      <c r="B23" s="45" t="s">
        <v>73</v>
      </c>
      <c r="C23" s="46" t="s">
        <v>104</v>
      </c>
      <c r="D23" s="38"/>
      <c r="E23" s="74" t="s">
        <v>3</v>
      </c>
      <c r="F23" s="38"/>
      <c r="G23" s="53" t="s">
        <v>86</v>
      </c>
      <c r="H23" s="38"/>
      <c r="I23" s="74" t="s">
        <v>3</v>
      </c>
      <c r="J23" s="38"/>
    </row>
    <row r="24" spans="1:10" s="17" customFormat="1" ht="18" customHeight="1">
      <c r="A24" s="2">
        <f t="shared" si="1"/>
        <v>199</v>
      </c>
      <c r="B24" s="45" t="s">
        <v>73</v>
      </c>
      <c r="C24" s="46" t="s">
        <v>88</v>
      </c>
      <c r="D24" s="95"/>
      <c r="E24" s="74" t="s">
        <v>3</v>
      </c>
      <c r="F24" s="38"/>
      <c r="G24" s="53" t="s">
        <v>103</v>
      </c>
      <c r="H24" s="38"/>
      <c r="I24" s="74" t="s">
        <v>3</v>
      </c>
      <c r="J24" s="38"/>
    </row>
    <row r="25" spans="1:10" s="17" customFormat="1" ht="18" customHeight="1">
      <c r="A25" s="2">
        <f t="shared" si="1"/>
        <v>200</v>
      </c>
      <c r="B25" s="45" t="s">
        <v>73</v>
      </c>
      <c r="C25" s="46" t="s">
        <v>87</v>
      </c>
      <c r="D25" s="5"/>
      <c r="E25" s="2" t="s">
        <v>3</v>
      </c>
      <c r="F25" s="5"/>
      <c r="G25" s="53" t="s">
        <v>102</v>
      </c>
      <c r="H25" s="5"/>
      <c r="I25" s="2" t="s">
        <v>3</v>
      </c>
      <c r="J25" s="5"/>
    </row>
    <row r="26" spans="1:10" s="17" customFormat="1" ht="18" customHeight="1">
      <c r="A26" s="2">
        <v>140</v>
      </c>
      <c r="B26" s="45" t="s">
        <v>72</v>
      </c>
      <c r="C26" s="53" t="s">
        <v>99</v>
      </c>
      <c r="D26" s="18"/>
      <c r="E26" s="2" t="s">
        <v>3</v>
      </c>
      <c r="F26" s="5"/>
      <c r="G26" s="53" t="s">
        <v>83</v>
      </c>
      <c r="H26" s="5"/>
      <c r="I26" s="2" t="s">
        <v>3</v>
      </c>
      <c r="J26" s="5"/>
    </row>
    <row r="27" spans="2:10" s="53" customFormat="1" ht="18" customHeight="1">
      <c r="B27" s="45"/>
      <c r="D27" s="48"/>
      <c r="E27" s="45"/>
      <c r="F27" s="45"/>
      <c r="H27" s="45"/>
      <c r="I27" s="45"/>
      <c r="J27" s="45"/>
    </row>
    <row r="28" spans="2:10" s="53" customFormat="1" ht="18" customHeight="1">
      <c r="B28" s="4" t="s">
        <v>63</v>
      </c>
      <c r="D28" s="48"/>
      <c r="E28" s="45"/>
      <c r="F28" s="45"/>
      <c r="H28" s="45"/>
      <c r="I28" s="45"/>
      <c r="J28" s="45"/>
    </row>
    <row r="29" spans="2:10" s="53" customFormat="1" ht="18" customHeight="1">
      <c r="B29" s="45"/>
      <c r="D29" s="48"/>
      <c r="E29" s="45"/>
      <c r="F29" s="45"/>
      <c r="H29" s="45"/>
      <c r="I29" s="45"/>
      <c r="J29" s="45"/>
    </row>
    <row r="30" spans="2:10" s="53" customFormat="1" ht="18" customHeight="1">
      <c r="B30" s="72" t="s">
        <v>364</v>
      </c>
      <c r="D30" s="48"/>
      <c r="E30" s="45"/>
      <c r="F30" s="45"/>
      <c r="H30" s="45"/>
      <c r="I30" s="45"/>
      <c r="J30" s="45"/>
    </row>
    <row r="31" spans="2:10" s="53" customFormat="1" ht="18" customHeight="1">
      <c r="B31" s="45"/>
      <c r="D31" s="48"/>
      <c r="E31" s="45"/>
      <c r="F31" s="45"/>
      <c r="H31" s="45"/>
      <c r="I31" s="45"/>
      <c r="J31" s="45"/>
    </row>
    <row r="32" spans="2:10" s="53" customFormat="1" ht="18" customHeight="1">
      <c r="B32" s="45"/>
      <c r="D32" s="48"/>
      <c r="E32" s="45"/>
      <c r="F32" s="45"/>
      <c r="H32" s="45"/>
      <c r="I32" s="45"/>
      <c r="J32" s="45"/>
    </row>
    <row r="33" spans="2:10" s="53" customFormat="1" ht="18" customHeight="1">
      <c r="B33" s="45"/>
      <c r="D33" s="48"/>
      <c r="E33" s="45"/>
      <c r="F33" s="45"/>
      <c r="H33" s="45"/>
      <c r="I33" s="45"/>
      <c r="J33" s="45"/>
    </row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28125" defaultRowHeight="18" customHeight="1"/>
  <cols>
    <col min="1" max="1" width="5.7109375" style="1" customWidth="1"/>
    <col min="2" max="2" width="11.7109375" style="2" customWidth="1"/>
    <col min="3" max="3" width="21.57421875" style="1" customWidth="1"/>
    <col min="4" max="4" width="8.7109375" style="1" customWidth="1"/>
    <col min="5" max="5" width="1.7109375" style="1" customWidth="1"/>
    <col min="6" max="6" width="5.7109375" style="1" customWidth="1"/>
    <col min="7" max="7" width="20.7109375" style="1" customWidth="1"/>
    <col min="8" max="8" width="8.7109375" style="1" customWidth="1"/>
    <col min="9" max="9" width="1.7109375" style="1" customWidth="1"/>
    <col min="10" max="10" width="5.7109375" style="1" customWidth="1"/>
    <col min="11" max="16384" width="9.28125" style="1" customWidth="1"/>
  </cols>
  <sheetData>
    <row r="1" spans="1:10" ht="18" customHeight="1">
      <c r="A1" s="1" t="s">
        <v>308</v>
      </c>
      <c r="B1" s="19"/>
      <c r="C1" s="13"/>
      <c r="D1" s="296" t="s">
        <v>31</v>
      </c>
      <c r="E1" s="296"/>
      <c r="F1" s="296"/>
      <c r="G1" s="296"/>
      <c r="H1" s="296"/>
      <c r="I1" s="296"/>
      <c r="J1" s="296"/>
    </row>
    <row r="2" spans="1:3" ht="18" customHeight="1">
      <c r="A2" s="3" t="s">
        <v>5</v>
      </c>
      <c r="B2" s="6"/>
      <c r="C2" s="3"/>
    </row>
    <row r="3" spans="1:10" ht="18" customHeight="1">
      <c r="A3" s="3"/>
      <c r="B3" s="6"/>
      <c r="C3" s="3"/>
      <c r="D3" s="298" t="s">
        <v>14</v>
      </c>
      <c r="E3" s="298"/>
      <c r="F3" s="298"/>
      <c r="G3" s="298"/>
      <c r="H3" s="298"/>
      <c r="I3" s="298"/>
      <c r="J3" s="298"/>
    </row>
    <row r="4" spans="1:10" ht="18" customHeight="1">
      <c r="A4" s="301" t="s">
        <v>46</v>
      </c>
      <c r="B4" s="301"/>
      <c r="C4" s="301"/>
      <c r="D4" s="298" t="s">
        <v>27</v>
      </c>
      <c r="E4" s="298"/>
      <c r="F4" s="298"/>
      <c r="G4" s="298"/>
      <c r="H4" s="298"/>
      <c r="I4" s="298"/>
      <c r="J4" s="298"/>
    </row>
    <row r="5" spans="1:12" ht="18" customHeight="1">
      <c r="A5" s="301" t="s">
        <v>0</v>
      </c>
      <c r="B5" s="301"/>
      <c r="C5" s="301"/>
      <c r="D5" s="298" t="s">
        <v>270</v>
      </c>
      <c r="E5" s="298"/>
      <c r="F5" s="298"/>
      <c r="G5" s="298"/>
      <c r="H5" s="298"/>
      <c r="I5" s="298"/>
      <c r="J5" s="298"/>
      <c r="K5" s="228"/>
      <c r="L5" s="228"/>
    </row>
    <row r="6" ht="18" customHeight="1">
      <c r="B6" s="2" t="s">
        <v>48</v>
      </c>
    </row>
    <row r="7" spans="2:10" ht="18" customHeight="1">
      <c r="B7" s="2" t="s">
        <v>4</v>
      </c>
      <c r="D7" s="19" t="s">
        <v>1</v>
      </c>
      <c r="E7" s="19"/>
      <c r="F7" s="19" t="s">
        <v>2</v>
      </c>
      <c r="G7" s="13"/>
      <c r="H7" s="19" t="s">
        <v>1</v>
      </c>
      <c r="I7" s="19"/>
      <c r="J7" s="19" t="s">
        <v>2</v>
      </c>
    </row>
    <row r="8" spans="1:10" ht="18" customHeight="1">
      <c r="A8" s="2">
        <f>'10 FEB'!A25+1</f>
        <v>201</v>
      </c>
      <c r="B8" s="45" t="s">
        <v>70</v>
      </c>
      <c r="C8" s="46" t="s">
        <v>95</v>
      </c>
      <c r="D8" s="5"/>
      <c r="E8" s="2" t="s">
        <v>3</v>
      </c>
      <c r="F8" s="5"/>
      <c r="G8" s="53" t="s">
        <v>77</v>
      </c>
      <c r="H8" s="5"/>
      <c r="I8" s="2" t="s">
        <v>3</v>
      </c>
      <c r="J8" s="5"/>
    </row>
    <row r="9" spans="1:10" ht="18" customHeight="1">
      <c r="A9" s="2">
        <f>A8+1</f>
        <v>202</v>
      </c>
      <c r="B9" s="45" t="s">
        <v>70</v>
      </c>
      <c r="C9" s="46" t="s">
        <v>79</v>
      </c>
      <c r="D9" s="18"/>
      <c r="E9" s="2" t="s">
        <v>3</v>
      </c>
      <c r="F9" s="5"/>
      <c r="G9" s="53" t="s">
        <v>94</v>
      </c>
      <c r="H9" s="16"/>
      <c r="I9" s="29" t="s">
        <v>3</v>
      </c>
      <c r="J9" s="8"/>
    </row>
    <row r="10" spans="1:10" ht="18" customHeight="1">
      <c r="A10" s="2">
        <f aca="true" t="shared" si="0" ref="A10:A15">A9+1</f>
        <v>203</v>
      </c>
      <c r="B10" s="45" t="s">
        <v>70</v>
      </c>
      <c r="C10" s="46" t="s">
        <v>78</v>
      </c>
      <c r="D10" s="18"/>
      <c r="E10" s="6" t="s">
        <v>3</v>
      </c>
      <c r="F10" s="8"/>
      <c r="G10" s="53" t="s">
        <v>93</v>
      </c>
      <c r="H10" s="8"/>
      <c r="I10" s="6" t="s">
        <v>3</v>
      </c>
      <c r="J10" s="8"/>
    </row>
    <row r="11" spans="1:11" ht="18" customHeight="1">
      <c r="A11" s="2">
        <f t="shared" si="0"/>
        <v>204</v>
      </c>
      <c r="B11" s="45" t="s">
        <v>71</v>
      </c>
      <c r="C11" s="46" t="s">
        <v>98</v>
      </c>
      <c r="D11" s="18"/>
      <c r="E11" s="107" t="s">
        <v>3</v>
      </c>
      <c r="F11" s="99"/>
      <c r="G11" s="53" t="s">
        <v>80</v>
      </c>
      <c r="H11" s="8"/>
      <c r="I11" s="6" t="s">
        <v>3</v>
      </c>
      <c r="J11" s="8"/>
      <c r="K11" s="235"/>
    </row>
    <row r="12" spans="1:10" ht="18" customHeight="1">
      <c r="A12" s="2">
        <f t="shared" si="0"/>
        <v>205</v>
      </c>
      <c r="B12" s="45" t="s">
        <v>71</v>
      </c>
      <c r="C12" s="46" t="s">
        <v>82</v>
      </c>
      <c r="D12" s="18"/>
      <c r="E12" s="6" t="s">
        <v>3</v>
      </c>
      <c r="F12" s="8"/>
      <c r="G12" s="53" t="s">
        <v>97</v>
      </c>
      <c r="H12" s="8"/>
      <c r="I12" s="6" t="s">
        <v>3</v>
      </c>
      <c r="J12" s="8"/>
    </row>
    <row r="13" spans="1:10" ht="18" customHeight="1">
      <c r="A13" s="2">
        <f t="shared" si="0"/>
        <v>206</v>
      </c>
      <c r="B13" s="45" t="s">
        <v>71</v>
      </c>
      <c r="C13" s="46" t="s">
        <v>81</v>
      </c>
      <c r="D13" s="18"/>
      <c r="E13" s="19" t="s">
        <v>3</v>
      </c>
      <c r="F13" s="23"/>
      <c r="G13" s="53" t="s">
        <v>96</v>
      </c>
      <c r="H13" s="23"/>
      <c r="I13" s="19" t="s">
        <v>3</v>
      </c>
      <c r="J13" s="23"/>
    </row>
    <row r="14" spans="1:10" ht="18" customHeight="1">
      <c r="A14" s="2">
        <f t="shared" si="0"/>
        <v>207</v>
      </c>
      <c r="B14" s="45" t="s">
        <v>109</v>
      </c>
      <c r="C14" s="46" t="s">
        <v>125</v>
      </c>
      <c r="D14" s="23"/>
      <c r="E14" s="19" t="s">
        <v>3</v>
      </c>
      <c r="F14" s="23"/>
      <c r="G14" s="53" t="s">
        <v>117</v>
      </c>
      <c r="H14" s="23"/>
      <c r="I14" s="19" t="s">
        <v>3</v>
      </c>
      <c r="J14" s="23"/>
    </row>
    <row r="15" spans="1:10" ht="18" customHeight="1">
      <c r="A15" s="2">
        <f t="shared" si="0"/>
        <v>208</v>
      </c>
      <c r="B15" s="45" t="s">
        <v>109</v>
      </c>
      <c r="C15" s="46" t="s">
        <v>128</v>
      </c>
      <c r="D15" s="23"/>
      <c r="E15" s="19" t="s">
        <v>3</v>
      </c>
      <c r="F15" s="23"/>
      <c r="G15" s="53" t="s">
        <v>124</v>
      </c>
      <c r="H15" s="23"/>
      <c r="I15" s="19" t="s">
        <v>3</v>
      </c>
      <c r="J15" s="23"/>
    </row>
    <row r="16" spans="1:10" ht="18" customHeight="1">
      <c r="A16" s="2"/>
      <c r="B16" s="45"/>
      <c r="C16" s="46"/>
      <c r="D16" s="47"/>
      <c r="E16" s="19"/>
      <c r="F16" s="47"/>
      <c r="G16" s="53"/>
      <c r="H16" s="47"/>
      <c r="I16" s="19"/>
      <c r="J16" s="47"/>
    </row>
    <row r="17" spans="2:10" s="39" customFormat="1" ht="18" customHeight="1">
      <c r="B17" s="227"/>
      <c r="C17" s="109"/>
      <c r="D17" s="58"/>
      <c r="F17" s="58"/>
      <c r="H17" s="58"/>
      <c r="J17" s="58"/>
    </row>
    <row r="18" spans="2:3" ht="18" customHeight="1">
      <c r="B18" s="4" t="s">
        <v>272</v>
      </c>
      <c r="C18" s="4"/>
    </row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5">
      <selection activeCell="E44" sqref="E44"/>
    </sheetView>
  </sheetViews>
  <sheetFormatPr defaultColWidth="9.140625" defaultRowHeight="12.75"/>
  <cols>
    <col min="1" max="1" width="2.421875" style="253" customWidth="1"/>
    <col min="2" max="2" width="11.140625" style="253" customWidth="1"/>
    <col min="3" max="3" width="2.421875" style="253" customWidth="1"/>
    <col min="4" max="4" width="19.7109375" style="263" customWidth="1"/>
    <col min="5" max="5" width="2.421875" style="263" customWidth="1"/>
    <col min="6" max="6" width="19.7109375" style="263" customWidth="1"/>
    <col min="7" max="7" width="2.421875" style="253" customWidth="1"/>
    <col min="8" max="8" width="19.7109375" style="263" customWidth="1"/>
    <col min="9" max="9" width="2.421875" style="263" customWidth="1"/>
    <col min="10" max="10" width="16.8515625" style="253" customWidth="1"/>
    <col min="11" max="12" width="16.57421875" style="253" customWidth="1"/>
    <col min="13" max="16384" width="9.140625" style="253" customWidth="1"/>
  </cols>
  <sheetData>
    <row r="1" spans="1:10" ht="20.25">
      <c r="A1" s="251"/>
      <c r="B1" s="251" t="s">
        <v>290</v>
      </c>
      <c r="C1" s="251"/>
      <c r="D1" s="251"/>
      <c r="E1" s="251"/>
      <c r="F1" s="251"/>
      <c r="G1" s="251"/>
      <c r="H1" s="252"/>
      <c r="I1" s="251"/>
      <c r="J1" s="15"/>
    </row>
    <row r="2" spans="1:10" ht="20.25">
      <c r="A2" s="251"/>
      <c r="B2" s="251" t="s">
        <v>291</v>
      </c>
      <c r="C2" s="251"/>
      <c r="D2" s="251"/>
      <c r="E2" s="295" t="s">
        <v>307</v>
      </c>
      <c r="F2" s="295"/>
      <c r="G2" s="295"/>
      <c r="H2" s="295"/>
      <c r="I2" s="295"/>
      <c r="J2" s="15"/>
    </row>
    <row r="3" spans="1:10" s="254" customFormat="1" ht="20.25">
      <c r="A3" s="251"/>
      <c r="B3" s="251"/>
      <c r="C3" s="251"/>
      <c r="D3" s="251"/>
      <c r="E3" s="251"/>
      <c r="F3" s="251" t="s">
        <v>292</v>
      </c>
      <c r="G3" s="251"/>
      <c r="H3" s="251"/>
      <c r="I3" s="251"/>
      <c r="J3" s="15"/>
    </row>
    <row r="4" spans="1:10" s="254" customFormat="1" ht="20.25">
      <c r="A4" s="251"/>
      <c r="B4" s="251"/>
      <c r="C4" s="251"/>
      <c r="D4" s="251"/>
      <c r="E4" s="251"/>
      <c r="F4" s="251"/>
      <c r="G4" s="251"/>
      <c r="H4" s="251"/>
      <c r="I4" s="251"/>
      <c r="J4" s="15"/>
    </row>
    <row r="5" spans="6:10" s="254" customFormat="1" ht="13.5">
      <c r="F5" s="255" t="s">
        <v>108</v>
      </c>
      <c r="J5" s="15"/>
    </row>
    <row r="6" spans="5:10" s="254" customFormat="1" ht="13.5">
      <c r="E6" s="254">
        <v>1</v>
      </c>
      <c r="F6" s="256" t="s">
        <v>293</v>
      </c>
      <c r="J6" s="15"/>
    </row>
    <row r="7" spans="5:10" s="254" customFormat="1" ht="13.5">
      <c r="E7" s="254">
        <v>2</v>
      </c>
      <c r="F7" s="257" t="s">
        <v>114</v>
      </c>
      <c r="J7" s="15"/>
    </row>
    <row r="8" spans="5:10" s="254" customFormat="1" ht="13.5">
      <c r="E8" s="254">
        <v>3</v>
      </c>
      <c r="F8" s="257" t="s">
        <v>115</v>
      </c>
      <c r="J8" s="15"/>
    </row>
    <row r="9" spans="5:10" s="254" customFormat="1" ht="13.5">
      <c r="E9" s="254">
        <v>4</v>
      </c>
      <c r="F9" s="257" t="s">
        <v>123</v>
      </c>
      <c r="J9" s="15"/>
    </row>
    <row r="10" spans="5:10" s="254" customFormat="1" ht="13.5">
      <c r="E10" s="254">
        <v>5</v>
      </c>
      <c r="F10" s="257" t="s">
        <v>122</v>
      </c>
      <c r="J10" s="15"/>
    </row>
    <row r="11" spans="5:6" s="254" customFormat="1" ht="13.5">
      <c r="E11" s="254">
        <v>6</v>
      </c>
      <c r="F11" s="264" t="s">
        <v>121</v>
      </c>
    </row>
    <row r="12" s="254" customFormat="1" ht="13.5"/>
    <row r="13" spans="6:10" s="254" customFormat="1" ht="13.5">
      <c r="F13" s="255" t="s">
        <v>107</v>
      </c>
      <c r="J13" s="15"/>
    </row>
    <row r="14" spans="5:10" s="254" customFormat="1" ht="13.5">
      <c r="E14" s="254">
        <v>1</v>
      </c>
      <c r="F14" s="256" t="s">
        <v>111</v>
      </c>
      <c r="J14" s="15"/>
    </row>
    <row r="15" spans="5:10" s="254" customFormat="1" ht="13.5">
      <c r="E15" s="254">
        <v>2</v>
      </c>
      <c r="F15" s="257" t="s">
        <v>296</v>
      </c>
      <c r="H15" s="259"/>
      <c r="J15" s="15"/>
    </row>
    <row r="16" spans="5:10" s="254" customFormat="1" ht="13.5">
      <c r="E16" s="254">
        <v>3</v>
      </c>
      <c r="F16" s="257" t="s">
        <v>294</v>
      </c>
      <c r="H16" s="259"/>
      <c r="J16" s="15"/>
    </row>
    <row r="17" spans="5:10" s="254" customFormat="1" ht="13.5">
      <c r="E17" s="254">
        <v>4</v>
      </c>
      <c r="F17" s="257" t="s">
        <v>297</v>
      </c>
      <c r="H17" s="259"/>
      <c r="J17" s="15"/>
    </row>
    <row r="18" spans="5:10" s="254" customFormat="1" ht="13.5">
      <c r="E18" s="254">
        <v>5</v>
      </c>
      <c r="F18" s="257" t="s">
        <v>119</v>
      </c>
      <c r="H18" s="259"/>
      <c r="J18" s="15"/>
    </row>
    <row r="19" spans="2:10" s="254" customFormat="1" ht="13.5">
      <c r="B19" s="260"/>
      <c r="C19" s="260"/>
      <c r="E19" s="254">
        <v>6</v>
      </c>
      <c r="F19" s="258" t="s">
        <v>118</v>
      </c>
      <c r="H19" s="259"/>
      <c r="J19" s="15"/>
    </row>
    <row r="20" spans="2:10" s="254" customFormat="1" ht="13.5">
      <c r="B20" s="260"/>
      <c r="C20" s="260"/>
      <c r="H20" s="259"/>
      <c r="J20" s="15"/>
    </row>
    <row r="21" spans="4:10" s="254" customFormat="1" ht="13.5">
      <c r="D21" s="255" t="s">
        <v>298</v>
      </c>
      <c r="H21" s="255" t="s">
        <v>299</v>
      </c>
      <c r="J21" s="15"/>
    </row>
    <row r="22" spans="3:10" s="254" customFormat="1" ht="13.5">
      <c r="C22" s="254">
        <v>1</v>
      </c>
      <c r="D22" s="256" t="s">
        <v>295</v>
      </c>
      <c r="G22" s="254">
        <v>1</v>
      </c>
      <c r="H22" s="256" t="s">
        <v>86</v>
      </c>
      <c r="J22" s="15"/>
    </row>
    <row r="23" spans="3:10" s="254" customFormat="1" ht="13.5">
      <c r="C23" s="254">
        <v>2</v>
      </c>
      <c r="D23" s="257" t="s">
        <v>90</v>
      </c>
      <c r="G23" s="254">
        <v>2</v>
      </c>
      <c r="H23" s="257" t="s">
        <v>87</v>
      </c>
      <c r="J23" s="15"/>
    </row>
    <row r="24" spans="3:10" s="254" customFormat="1" ht="13.5">
      <c r="C24" s="254">
        <v>3</v>
      </c>
      <c r="D24" s="257" t="s">
        <v>120</v>
      </c>
      <c r="G24" s="254">
        <v>3</v>
      </c>
      <c r="H24" s="257" t="s">
        <v>88</v>
      </c>
      <c r="J24" s="15"/>
    </row>
    <row r="25" spans="3:10" s="254" customFormat="1" ht="13.5">
      <c r="C25" s="254">
        <v>4</v>
      </c>
      <c r="D25" s="257" t="s">
        <v>129</v>
      </c>
      <c r="G25" s="254">
        <v>4</v>
      </c>
      <c r="H25" s="257" t="s">
        <v>104</v>
      </c>
      <c r="J25" s="15"/>
    </row>
    <row r="26" spans="3:10" s="254" customFormat="1" ht="13.5">
      <c r="C26" s="254">
        <v>5</v>
      </c>
      <c r="D26" s="257" t="s">
        <v>106</v>
      </c>
      <c r="G26" s="254">
        <v>5</v>
      </c>
      <c r="H26" s="257" t="s">
        <v>103</v>
      </c>
      <c r="J26" s="15"/>
    </row>
    <row r="27" spans="3:10" s="254" customFormat="1" ht="13.5">
      <c r="C27" s="254">
        <v>6</v>
      </c>
      <c r="D27" s="264" t="s">
        <v>105</v>
      </c>
      <c r="G27" s="254">
        <v>6</v>
      </c>
      <c r="H27" s="258" t="s">
        <v>102</v>
      </c>
      <c r="J27" s="15"/>
    </row>
    <row r="28" s="254" customFormat="1" ht="13.5">
      <c r="J28" s="15"/>
    </row>
    <row r="29" spans="4:10" s="254" customFormat="1" ht="13.5">
      <c r="D29" s="255" t="s">
        <v>300</v>
      </c>
      <c r="H29" s="255" t="s">
        <v>301</v>
      </c>
      <c r="J29" s="15"/>
    </row>
    <row r="30" spans="3:10" s="254" customFormat="1" ht="13.5">
      <c r="C30" s="254">
        <v>1</v>
      </c>
      <c r="D30" s="256" t="s">
        <v>83</v>
      </c>
      <c r="G30" s="254">
        <v>1</v>
      </c>
      <c r="H30" s="265" t="s">
        <v>75</v>
      </c>
      <c r="J30" s="15"/>
    </row>
    <row r="31" spans="3:10" s="254" customFormat="1" ht="13.5">
      <c r="C31" s="254">
        <v>2</v>
      </c>
      <c r="D31" s="257" t="s">
        <v>84</v>
      </c>
      <c r="G31" s="254">
        <v>2</v>
      </c>
      <c r="H31" s="257" t="s">
        <v>76</v>
      </c>
      <c r="J31" s="15"/>
    </row>
    <row r="32" spans="3:10" s="254" customFormat="1" ht="13.5">
      <c r="C32" s="254">
        <v>3</v>
      </c>
      <c r="D32" s="257" t="s">
        <v>85</v>
      </c>
      <c r="G32" s="254">
        <v>3</v>
      </c>
      <c r="H32" s="257" t="s">
        <v>127</v>
      </c>
      <c r="J32" s="15"/>
    </row>
    <row r="33" spans="3:10" s="254" customFormat="1" ht="13.5">
      <c r="C33" s="254">
        <v>4</v>
      </c>
      <c r="D33" s="257" t="s">
        <v>101</v>
      </c>
      <c r="G33" s="254">
        <v>4</v>
      </c>
      <c r="H33" s="257" t="s">
        <v>131</v>
      </c>
      <c r="J33" s="15"/>
    </row>
    <row r="34" spans="3:10" s="254" customFormat="1" ht="13.5">
      <c r="C34" s="254">
        <v>5</v>
      </c>
      <c r="D34" s="257" t="s">
        <v>100</v>
      </c>
      <c r="G34" s="254">
        <v>5</v>
      </c>
      <c r="H34" s="257" t="s">
        <v>92</v>
      </c>
      <c r="J34" s="15"/>
    </row>
    <row r="35" spans="3:10" s="254" customFormat="1" ht="13.5">
      <c r="C35" s="254">
        <v>6</v>
      </c>
      <c r="D35" s="258" t="s">
        <v>305</v>
      </c>
      <c r="G35" s="254">
        <v>6</v>
      </c>
      <c r="H35" s="258" t="s">
        <v>306</v>
      </c>
      <c r="J35" s="15"/>
    </row>
    <row r="36" s="254" customFormat="1" ht="13.5">
      <c r="J36" s="15"/>
    </row>
    <row r="37" spans="4:10" s="254" customFormat="1" ht="13.5">
      <c r="D37" s="255" t="s">
        <v>302</v>
      </c>
      <c r="E37" s="255"/>
      <c r="F37" s="255" t="s">
        <v>303</v>
      </c>
      <c r="G37" s="255"/>
      <c r="H37" s="255" t="s">
        <v>304</v>
      </c>
      <c r="I37" s="255"/>
      <c r="J37" s="255"/>
    </row>
    <row r="38" spans="3:8" s="254" customFormat="1" ht="13.5">
      <c r="C38" s="254">
        <v>1</v>
      </c>
      <c r="D38" s="256" t="s">
        <v>77</v>
      </c>
      <c r="E38" s="254">
        <v>1</v>
      </c>
      <c r="F38" s="256" t="s">
        <v>125</v>
      </c>
      <c r="G38" s="254">
        <v>1</v>
      </c>
      <c r="H38" s="256" t="s">
        <v>80</v>
      </c>
    </row>
    <row r="39" spans="3:8" s="254" customFormat="1" ht="15">
      <c r="C39" s="254">
        <v>2</v>
      </c>
      <c r="D39" s="257" t="s">
        <v>78</v>
      </c>
      <c r="E39" s="254">
        <v>2</v>
      </c>
      <c r="F39" s="257" t="s">
        <v>128</v>
      </c>
      <c r="G39" s="254">
        <v>2</v>
      </c>
      <c r="H39" s="261" t="s">
        <v>81</v>
      </c>
    </row>
    <row r="40" spans="3:10" s="254" customFormat="1" ht="15">
      <c r="C40" s="254">
        <v>3</v>
      </c>
      <c r="D40" s="257" t="s">
        <v>79</v>
      </c>
      <c r="E40" s="254">
        <v>3</v>
      </c>
      <c r="F40" s="257" t="s">
        <v>116</v>
      </c>
      <c r="G40" s="254">
        <v>3</v>
      </c>
      <c r="H40" s="262" t="s">
        <v>82</v>
      </c>
      <c r="J40" s="266"/>
    </row>
    <row r="41" spans="3:10" s="254" customFormat="1" ht="13.5">
      <c r="C41" s="254">
        <v>4</v>
      </c>
      <c r="D41" s="257" t="s">
        <v>95</v>
      </c>
      <c r="E41" s="254">
        <v>4</v>
      </c>
      <c r="F41" s="257" t="s">
        <v>124</v>
      </c>
      <c r="G41" s="254">
        <v>4</v>
      </c>
      <c r="H41" s="257" t="s">
        <v>98</v>
      </c>
      <c r="J41" s="267"/>
    </row>
    <row r="42" spans="3:8" s="254" customFormat="1" ht="13.5">
      <c r="C42" s="254">
        <v>5</v>
      </c>
      <c r="D42" s="257" t="s">
        <v>94</v>
      </c>
      <c r="E42" s="254">
        <v>5</v>
      </c>
      <c r="F42" s="257" t="s">
        <v>117</v>
      </c>
      <c r="G42" s="254">
        <v>5</v>
      </c>
      <c r="H42" s="257" t="s">
        <v>97</v>
      </c>
    </row>
    <row r="43" spans="3:8" s="254" customFormat="1" ht="13.5">
      <c r="C43" s="254">
        <v>6</v>
      </c>
      <c r="D43" s="258" t="s">
        <v>93</v>
      </c>
      <c r="E43" s="254">
        <v>6</v>
      </c>
      <c r="F43" s="258" t="s">
        <v>361</v>
      </c>
      <c r="G43" s="254">
        <v>6</v>
      </c>
      <c r="H43" s="258" t="s">
        <v>96</v>
      </c>
    </row>
    <row r="44" s="254" customFormat="1" ht="13.5"/>
    <row r="45" spans="6:9" s="254" customFormat="1" ht="13.5">
      <c r="F45" s="255"/>
      <c r="H45" s="255"/>
      <c r="I45" s="255"/>
    </row>
    <row r="46" spans="6:11" s="254" customFormat="1" ht="17.25">
      <c r="F46" s="263"/>
      <c r="G46" s="263"/>
      <c r="H46" s="263"/>
      <c r="I46" s="253"/>
      <c r="J46" s="263"/>
      <c r="K46" s="255"/>
    </row>
    <row r="47" spans="4:9" s="254" customFormat="1" ht="17.25">
      <c r="D47" s="263"/>
      <c r="E47" s="263"/>
      <c r="F47" s="263"/>
      <c r="G47" s="253"/>
      <c r="H47" s="263"/>
      <c r="I47" s="255"/>
    </row>
    <row r="48" spans="4:9" s="254" customFormat="1" ht="17.25">
      <c r="D48" s="263"/>
      <c r="E48" s="263"/>
      <c r="F48" s="263"/>
      <c r="G48" s="253"/>
      <c r="H48" s="263"/>
      <c r="I48" s="255"/>
    </row>
    <row r="49" spans="4:9" s="254" customFormat="1" ht="17.25">
      <c r="D49" s="263"/>
      <c r="E49" s="263"/>
      <c r="F49" s="263"/>
      <c r="G49" s="253"/>
      <c r="H49" s="263"/>
      <c r="I49" s="255"/>
    </row>
    <row r="50" spans="4:9" s="254" customFormat="1" ht="17.25">
      <c r="D50" s="263"/>
      <c r="E50" s="263"/>
      <c r="F50" s="263"/>
      <c r="G50" s="253"/>
      <c r="H50" s="263"/>
      <c r="I50" s="255"/>
    </row>
    <row r="51" ht="17.25">
      <c r="B51" s="254"/>
    </row>
    <row r="52" ht="17.25">
      <c r="B52" s="254"/>
    </row>
    <row r="53" ht="17.25">
      <c r="B53" s="254"/>
    </row>
  </sheetData>
  <sheetProtection/>
  <mergeCells count="1">
    <mergeCell ref="E2:I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0">
      <selection activeCell="G26" sqref="G26"/>
    </sheetView>
  </sheetViews>
  <sheetFormatPr defaultColWidth="9.140625" defaultRowHeight="18" customHeight="1"/>
  <cols>
    <col min="1" max="1" width="6.57421875" style="51" customWidth="1"/>
    <col min="2" max="2" width="11.7109375" style="17" customWidth="1"/>
    <col min="3" max="3" width="20.7109375" style="17" customWidth="1"/>
    <col min="4" max="4" width="7.7109375" style="17" customWidth="1"/>
    <col min="5" max="5" width="1.7109375" style="17" customWidth="1"/>
    <col min="6" max="6" width="4.7109375" style="17" customWidth="1"/>
    <col min="7" max="7" width="19.7109375" style="17" customWidth="1"/>
    <col min="8" max="8" width="7.7109375" style="17" customWidth="1"/>
    <col min="9" max="9" width="1.7109375" style="17" customWidth="1"/>
    <col min="10" max="10" width="4.7109375" style="17" customWidth="1"/>
    <col min="11" max="16384" width="9.140625" style="17" customWidth="1"/>
  </cols>
  <sheetData>
    <row r="1" spans="1:10" ht="18" customHeight="1">
      <c r="A1" s="1" t="s">
        <v>308</v>
      </c>
      <c r="B1" s="2"/>
      <c r="C1" s="1"/>
      <c r="D1" s="298" t="s">
        <v>31</v>
      </c>
      <c r="E1" s="298"/>
      <c r="F1" s="298"/>
      <c r="G1" s="298"/>
      <c r="H1" s="298"/>
      <c r="I1" s="298"/>
      <c r="J1" s="298"/>
    </row>
    <row r="2" spans="1:10" ht="18" customHeight="1">
      <c r="A2" s="61" t="s">
        <v>5</v>
      </c>
      <c r="B2" s="2"/>
      <c r="C2" s="1"/>
      <c r="D2" s="10"/>
      <c r="E2" s="1"/>
      <c r="F2" s="1"/>
      <c r="G2" s="1"/>
      <c r="H2" s="1"/>
      <c r="I2" s="1"/>
      <c r="J2" s="1"/>
    </row>
    <row r="3" spans="1:10" ht="18" customHeight="1">
      <c r="A3" s="2"/>
      <c r="B3" s="2"/>
      <c r="C3" s="1"/>
      <c r="D3" s="297" t="s">
        <v>14</v>
      </c>
      <c r="E3" s="297"/>
      <c r="F3" s="297"/>
      <c r="G3" s="297"/>
      <c r="H3" s="297"/>
      <c r="I3" s="297"/>
      <c r="J3" s="297"/>
    </row>
    <row r="4" spans="1:10" ht="18" customHeight="1">
      <c r="A4" s="298" t="s">
        <v>52</v>
      </c>
      <c r="B4" s="298"/>
      <c r="C4" s="298"/>
      <c r="D4" s="297" t="s">
        <v>7</v>
      </c>
      <c r="E4" s="297"/>
      <c r="F4" s="297"/>
      <c r="G4" s="297"/>
      <c r="H4" s="297"/>
      <c r="I4" s="297"/>
      <c r="J4" s="297"/>
    </row>
    <row r="5" spans="1:10" ht="18" customHeight="1">
      <c r="A5" s="298" t="s">
        <v>0</v>
      </c>
      <c r="B5" s="298"/>
      <c r="C5" s="298"/>
      <c r="D5" s="297" t="s">
        <v>271</v>
      </c>
      <c r="E5" s="297"/>
      <c r="F5" s="297"/>
      <c r="G5" s="297"/>
      <c r="H5" s="297"/>
      <c r="I5" s="297"/>
      <c r="J5" s="297"/>
    </row>
    <row r="6" spans="1:12" ht="18" customHeight="1">
      <c r="A6" s="2"/>
      <c r="B6" s="2" t="s">
        <v>47</v>
      </c>
      <c r="C6" s="4"/>
      <c r="D6" s="11"/>
      <c r="E6" s="2"/>
      <c r="F6" s="2"/>
      <c r="G6" s="1"/>
      <c r="H6" s="2"/>
      <c r="I6" s="2"/>
      <c r="J6" s="2"/>
      <c r="K6" s="236"/>
      <c r="L6" s="236"/>
    </row>
    <row r="7" spans="1:10" ht="18" customHeight="1">
      <c r="A7" s="2"/>
      <c r="B7" s="2" t="s">
        <v>4</v>
      </c>
      <c r="C7" s="1"/>
      <c r="D7" s="11" t="s">
        <v>1</v>
      </c>
      <c r="E7" s="2"/>
      <c r="F7" s="2" t="s">
        <v>2</v>
      </c>
      <c r="G7" s="1"/>
      <c r="H7" s="2" t="s">
        <v>1</v>
      </c>
      <c r="I7" s="2"/>
      <c r="J7" s="2" t="s">
        <v>2</v>
      </c>
    </row>
    <row r="8" spans="1:10" ht="18" customHeight="1">
      <c r="A8" s="2">
        <f>'24 FEB'!A15+1</f>
        <v>209</v>
      </c>
      <c r="B8" s="53" t="s">
        <v>73</v>
      </c>
      <c r="C8" s="46" t="s">
        <v>86</v>
      </c>
      <c r="D8" s="18"/>
      <c r="E8" s="45" t="s">
        <v>3</v>
      </c>
      <c r="F8" s="5"/>
      <c r="G8" s="53" t="s">
        <v>88</v>
      </c>
      <c r="H8" s="5"/>
      <c r="I8" s="2" t="s">
        <v>3</v>
      </c>
      <c r="J8" s="5"/>
    </row>
    <row r="9" spans="1:10" ht="18" customHeight="1">
      <c r="A9" s="2">
        <f>A8+1</f>
        <v>210</v>
      </c>
      <c r="B9" s="53" t="s">
        <v>73</v>
      </c>
      <c r="C9" s="46" t="s">
        <v>87</v>
      </c>
      <c r="D9" s="18"/>
      <c r="E9" s="45" t="s">
        <v>3</v>
      </c>
      <c r="F9" s="5"/>
      <c r="G9" s="53" t="s">
        <v>104</v>
      </c>
      <c r="H9" s="5"/>
      <c r="I9" s="2" t="s">
        <v>3</v>
      </c>
      <c r="J9" s="5"/>
    </row>
    <row r="10" spans="1:10" ht="18" customHeight="1">
      <c r="A10" s="2">
        <f aca="true" t="shared" si="0" ref="A10:A15">A9+1</f>
        <v>211</v>
      </c>
      <c r="B10" s="53" t="s">
        <v>73</v>
      </c>
      <c r="C10" s="46" t="s">
        <v>102</v>
      </c>
      <c r="D10" s="18"/>
      <c r="E10" s="45" t="s">
        <v>3</v>
      </c>
      <c r="F10" s="65"/>
      <c r="G10" s="53" t="s">
        <v>103</v>
      </c>
      <c r="H10" s="65"/>
      <c r="I10" s="2" t="s">
        <v>3</v>
      </c>
      <c r="J10" s="5"/>
    </row>
    <row r="11" spans="1:10" ht="18" customHeight="1">
      <c r="A11" s="2">
        <f t="shared" si="0"/>
        <v>212</v>
      </c>
      <c r="B11" s="53" t="s">
        <v>107</v>
      </c>
      <c r="C11" s="46" t="s">
        <v>111</v>
      </c>
      <c r="D11" s="18"/>
      <c r="E11" s="45" t="s">
        <v>3</v>
      </c>
      <c r="F11" s="5"/>
      <c r="G11" s="53" t="s">
        <v>126</v>
      </c>
      <c r="H11" s="5"/>
      <c r="I11" s="2" t="s">
        <v>3</v>
      </c>
      <c r="J11" s="5"/>
    </row>
    <row r="12" spans="1:10" ht="18" customHeight="1">
      <c r="A12" s="2">
        <f t="shared" si="0"/>
        <v>213</v>
      </c>
      <c r="B12" s="53" t="s">
        <v>107</v>
      </c>
      <c r="C12" s="46" t="s">
        <v>112</v>
      </c>
      <c r="D12" s="18"/>
      <c r="E12" s="45" t="s">
        <v>3</v>
      </c>
      <c r="F12" s="5"/>
      <c r="G12" s="53" t="s">
        <v>130</v>
      </c>
      <c r="H12" s="5"/>
      <c r="I12" s="2" t="s">
        <v>3</v>
      </c>
      <c r="J12" s="5"/>
    </row>
    <row r="13" spans="1:10" ht="18" customHeight="1">
      <c r="A13" s="2">
        <f t="shared" si="0"/>
        <v>214</v>
      </c>
      <c r="B13" s="53" t="s">
        <v>107</v>
      </c>
      <c r="C13" s="46" t="s">
        <v>118</v>
      </c>
      <c r="D13" s="18"/>
      <c r="E13" s="45" t="s">
        <v>3</v>
      </c>
      <c r="F13" s="5"/>
      <c r="G13" s="53" t="s">
        <v>119</v>
      </c>
      <c r="H13" s="5"/>
      <c r="I13" s="2" t="s">
        <v>3</v>
      </c>
      <c r="J13" s="5"/>
    </row>
    <row r="14" spans="1:10" ht="18" customHeight="1">
      <c r="A14" s="2">
        <f t="shared" si="0"/>
        <v>215</v>
      </c>
      <c r="B14" s="53" t="s">
        <v>109</v>
      </c>
      <c r="C14" s="46" t="s">
        <v>125</v>
      </c>
      <c r="D14" s="18"/>
      <c r="E14" s="45" t="s">
        <v>3</v>
      </c>
      <c r="F14" s="5"/>
      <c r="G14" s="53" t="s">
        <v>116</v>
      </c>
      <c r="H14" s="5"/>
      <c r="I14" s="2" t="s">
        <v>3</v>
      </c>
      <c r="J14" s="5"/>
    </row>
    <row r="15" spans="1:10" ht="18" customHeight="1">
      <c r="A15" s="2">
        <f t="shared" si="0"/>
        <v>216</v>
      </c>
      <c r="B15" s="53" t="s">
        <v>109</v>
      </c>
      <c r="C15" s="46" t="s">
        <v>117</v>
      </c>
      <c r="D15" s="18"/>
      <c r="E15" s="45" t="s">
        <v>3</v>
      </c>
      <c r="F15" s="5"/>
      <c r="G15" s="53" t="s">
        <v>124</v>
      </c>
      <c r="H15" s="5"/>
      <c r="I15" s="2" t="s">
        <v>3</v>
      </c>
      <c r="J15" s="5"/>
    </row>
    <row r="16" spans="1:10" ht="18" customHeight="1">
      <c r="A16" s="2"/>
      <c r="B16" s="53"/>
      <c r="C16" s="46"/>
      <c r="D16" s="48"/>
      <c r="E16" s="45"/>
      <c r="F16" s="45"/>
      <c r="G16" s="53"/>
      <c r="H16" s="45"/>
      <c r="I16" s="2"/>
      <c r="J16" s="45"/>
    </row>
    <row r="17" spans="1:10" ht="18" customHeight="1">
      <c r="A17" s="2"/>
      <c r="B17" s="53"/>
      <c r="C17" s="46"/>
      <c r="D17" s="48"/>
      <c r="E17" s="45"/>
      <c r="F17" s="45"/>
      <c r="G17" s="53"/>
      <c r="H17" s="45"/>
      <c r="I17" s="2"/>
      <c r="J17" s="45"/>
    </row>
    <row r="18" spans="1:10" ht="18" customHeight="1">
      <c r="A18" s="2"/>
      <c r="B18" s="2" t="s">
        <v>62</v>
      </c>
      <c r="C18" s="53"/>
      <c r="D18" s="2"/>
      <c r="E18" s="45"/>
      <c r="F18" s="45"/>
      <c r="G18" s="46"/>
      <c r="H18" s="2"/>
      <c r="I18" s="2"/>
      <c r="J18" s="2"/>
    </row>
    <row r="19" spans="1:10" ht="18" customHeight="1">
      <c r="A19" s="2">
        <f>A15+1</f>
        <v>217</v>
      </c>
      <c r="B19" s="53" t="s">
        <v>74</v>
      </c>
      <c r="C19" s="46" t="s">
        <v>89</v>
      </c>
      <c r="D19" s="18"/>
      <c r="E19" s="45" t="s">
        <v>3</v>
      </c>
      <c r="F19" s="5"/>
      <c r="G19" s="53" t="s">
        <v>120</v>
      </c>
      <c r="H19" s="5"/>
      <c r="I19" s="2" t="s">
        <v>3</v>
      </c>
      <c r="J19" s="5"/>
    </row>
    <row r="20" spans="1:10" ht="18" customHeight="1">
      <c r="A20" s="2">
        <f>A19+1</f>
        <v>218</v>
      </c>
      <c r="B20" s="53" t="s">
        <v>74</v>
      </c>
      <c r="C20" s="46" t="s">
        <v>90</v>
      </c>
      <c r="D20" s="18"/>
      <c r="E20" s="45" t="s">
        <v>3</v>
      </c>
      <c r="F20" s="5"/>
      <c r="G20" s="53" t="s">
        <v>129</v>
      </c>
      <c r="H20" s="5"/>
      <c r="I20" s="2" t="s">
        <v>3</v>
      </c>
      <c r="J20" s="5"/>
    </row>
    <row r="21" spans="1:10" ht="18" customHeight="1">
      <c r="A21" s="2">
        <f>A20+1</f>
        <v>219</v>
      </c>
      <c r="B21" s="53" t="s">
        <v>74</v>
      </c>
      <c r="C21" s="46" t="s">
        <v>105</v>
      </c>
      <c r="D21" s="18"/>
      <c r="E21" s="45" t="s">
        <v>3</v>
      </c>
      <c r="F21" s="5"/>
      <c r="G21" s="53" t="s">
        <v>106</v>
      </c>
      <c r="H21" s="5"/>
      <c r="I21" s="2" t="s">
        <v>3</v>
      </c>
      <c r="J21" s="5"/>
    </row>
    <row r="22" spans="1:10" ht="18" customHeight="1">
      <c r="A22" s="2">
        <f>A21+1</f>
        <v>220</v>
      </c>
      <c r="B22" s="53" t="s">
        <v>108</v>
      </c>
      <c r="C22" s="46" t="s">
        <v>113</v>
      </c>
      <c r="D22" s="18"/>
      <c r="E22" s="45" t="s">
        <v>3</v>
      </c>
      <c r="F22" s="5"/>
      <c r="G22" s="53" t="s">
        <v>115</v>
      </c>
      <c r="H22" s="5"/>
      <c r="I22" s="2" t="s">
        <v>3</v>
      </c>
      <c r="J22" s="5"/>
    </row>
    <row r="23" spans="1:10" ht="18" customHeight="1">
      <c r="A23" s="2">
        <f>A22+1</f>
        <v>221</v>
      </c>
      <c r="B23" s="53" t="s">
        <v>108</v>
      </c>
      <c r="C23" s="46" t="s">
        <v>114</v>
      </c>
      <c r="D23" s="18"/>
      <c r="E23" s="45" t="s">
        <v>3</v>
      </c>
      <c r="F23" s="5"/>
      <c r="G23" s="53" t="s">
        <v>123</v>
      </c>
      <c r="H23" s="5"/>
      <c r="I23" s="2" t="s">
        <v>3</v>
      </c>
      <c r="J23" s="5"/>
    </row>
    <row r="24" spans="1:10" ht="18" customHeight="1">
      <c r="A24" s="2">
        <f>A23+1</f>
        <v>222</v>
      </c>
      <c r="B24" s="53" t="s">
        <v>108</v>
      </c>
      <c r="C24" s="46" t="s">
        <v>121</v>
      </c>
      <c r="D24" s="18"/>
      <c r="E24" s="45" t="s">
        <v>3</v>
      </c>
      <c r="F24" s="5"/>
      <c r="G24" s="53" t="s">
        <v>122</v>
      </c>
      <c r="H24" s="5"/>
      <c r="I24" s="2" t="s">
        <v>3</v>
      </c>
      <c r="J24" s="5"/>
    </row>
    <row r="25" spans="1:10" ht="18" customHeight="1">
      <c r="A25" s="2">
        <v>269</v>
      </c>
      <c r="B25" s="53" t="s">
        <v>109</v>
      </c>
      <c r="C25" s="46" t="s">
        <v>361</v>
      </c>
      <c r="D25" s="71"/>
      <c r="E25" s="45" t="s">
        <v>3</v>
      </c>
      <c r="F25" s="41"/>
      <c r="G25" s="53" t="s">
        <v>128</v>
      </c>
      <c r="H25" s="41"/>
      <c r="I25" s="2" t="s">
        <v>3</v>
      </c>
      <c r="J25" s="41"/>
    </row>
    <row r="26" spans="1:10" ht="18" customHeight="1">
      <c r="A26" s="2"/>
      <c r="B26" s="53"/>
      <c r="C26" s="46"/>
      <c r="D26" s="48"/>
      <c r="E26" s="45"/>
      <c r="F26" s="45"/>
      <c r="G26" s="53"/>
      <c r="H26" s="45"/>
      <c r="I26" s="2"/>
      <c r="J26" s="45"/>
    </row>
    <row r="27" spans="1:10" ht="18" customHeight="1">
      <c r="A27" s="1"/>
      <c r="B27" s="4" t="s">
        <v>65</v>
      </c>
      <c r="C27" s="4"/>
      <c r="D27" s="104"/>
      <c r="E27" s="2"/>
      <c r="F27" s="2"/>
      <c r="G27" s="4"/>
      <c r="H27" s="2"/>
      <c r="I27" s="2"/>
      <c r="J27" s="2"/>
    </row>
    <row r="28" spans="1:10" ht="18" customHeight="1">
      <c r="A28" s="2"/>
      <c r="B28" s="53"/>
      <c r="C28" s="46"/>
      <c r="D28" s="48"/>
      <c r="E28" s="45"/>
      <c r="F28" s="45"/>
      <c r="G28" s="53"/>
      <c r="H28" s="45"/>
      <c r="I28" s="2"/>
      <c r="J28" s="45"/>
    </row>
    <row r="29" spans="1:10" ht="18" customHeight="1">
      <c r="A29" s="45"/>
      <c r="B29" s="45" t="s">
        <v>66</v>
      </c>
      <c r="C29" s="1"/>
      <c r="D29" s="11"/>
      <c r="E29" s="45"/>
      <c r="F29" s="45"/>
      <c r="G29" s="53"/>
      <c r="H29" s="49"/>
      <c r="I29" s="89"/>
      <c r="J29" s="50"/>
    </row>
    <row r="30" spans="1:10" ht="18" customHeight="1">
      <c r="A30" s="2">
        <f>A24+1</f>
        <v>223</v>
      </c>
      <c r="B30" s="45" t="s">
        <v>71</v>
      </c>
      <c r="C30" s="46" t="s">
        <v>80</v>
      </c>
      <c r="D30" s="18"/>
      <c r="E30" s="2" t="s">
        <v>3</v>
      </c>
      <c r="F30" s="5"/>
      <c r="G30" s="53" t="s">
        <v>82</v>
      </c>
      <c r="H30" s="5"/>
      <c r="I30" s="2" t="s">
        <v>3</v>
      </c>
      <c r="J30" s="5"/>
    </row>
    <row r="31" spans="1:10" ht="18" customHeight="1">
      <c r="A31" s="2">
        <f>A30+1</f>
        <v>224</v>
      </c>
      <c r="B31" s="45" t="s">
        <v>71</v>
      </c>
      <c r="C31" s="46" t="s">
        <v>81</v>
      </c>
      <c r="D31" s="18"/>
      <c r="E31" s="2" t="s">
        <v>3</v>
      </c>
      <c r="F31" s="5"/>
      <c r="G31" s="53" t="s">
        <v>98</v>
      </c>
      <c r="H31" s="5"/>
      <c r="I31" s="2" t="s">
        <v>3</v>
      </c>
      <c r="J31" s="5"/>
    </row>
    <row r="32" spans="1:10" ht="18" customHeight="1">
      <c r="A32" s="2">
        <f>A31+1</f>
        <v>225</v>
      </c>
      <c r="B32" s="45" t="s">
        <v>71</v>
      </c>
      <c r="C32" s="46" t="s">
        <v>96</v>
      </c>
      <c r="D32" s="18"/>
      <c r="E32" s="2" t="s">
        <v>3</v>
      </c>
      <c r="F32" s="5"/>
      <c r="G32" s="53" t="s">
        <v>97</v>
      </c>
      <c r="H32" s="5"/>
      <c r="I32" s="2" t="s">
        <v>3</v>
      </c>
      <c r="J32" s="5"/>
    </row>
    <row r="33" spans="1:10" ht="18" customHeight="1">
      <c r="A33" s="2">
        <f>A32+1</f>
        <v>226</v>
      </c>
      <c r="B33" s="45" t="s">
        <v>72</v>
      </c>
      <c r="C33" s="46" t="s">
        <v>83</v>
      </c>
      <c r="D33" s="18"/>
      <c r="E33" s="2" t="s">
        <v>3</v>
      </c>
      <c r="F33" s="5"/>
      <c r="G33" s="53" t="s">
        <v>85</v>
      </c>
      <c r="H33" s="5"/>
      <c r="I33" s="2" t="s">
        <v>3</v>
      </c>
      <c r="J33" s="5"/>
    </row>
    <row r="34" spans="1:10" ht="18" customHeight="1">
      <c r="A34" s="2">
        <f>A33+1</f>
        <v>227</v>
      </c>
      <c r="B34" s="45" t="s">
        <v>72</v>
      </c>
      <c r="C34" s="46" t="s">
        <v>84</v>
      </c>
      <c r="D34" s="18"/>
      <c r="E34" s="2" t="s">
        <v>3</v>
      </c>
      <c r="F34" s="5"/>
      <c r="G34" s="53" t="s">
        <v>101</v>
      </c>
      <c r="H34" s="5"/>
      <c r="I34" s="2" t="s">
        <v>3</v>
      </c>
      <c r="J34" s="5"/>
    </row>
    <row r="35" spans="1:10" ht="18" customHeight="1">
      <c r="A35" s="2">
        <f>A34+1</f>
        <v>228</v>
      </c>
      <c r="B35" s="45" t="s">
        <v>72</v>
      </c>
      <c r="C35" s="46" t="s">
        <v>99</v>
      </c>
      <c r="D35" s="18"/>
      <c r="E35" s="2" t="s">
        <v>3</v>
      </c>
      <c r="F35" s="5"/>
      <c r="G35" s="53" t="s">
        <v>100</v>
      </c>
      <c r="H35" s="237"/>
      <c r="I35" s="77" t="s">
        <v>3</v>
      </c>
      <c r="J35" s="237"/>
    </row>
    <row r="36" spans="1:10" ht="18" customHeight="1">
      <c r="A36" s="2"/>
      <c r="B36" s="45"/>
      <c r="C36" s="46"/>
      <c r="D36" s="48"/>
      <c r="E36" s="2"/>
      <c r="F36" s="45"/>
      <c r="G36" s="53"/>
      <c r="H36" s="45"/>
      <c r="I36" s="2"/>
      <c r="J36" s="45"/>
    </row>
    <row r="37" spans="1:10" ht="18" customHeight="1">
      <c r="A37" s="1"/>
      <c r="B37" s="2" t="s">
        <v>67</v>
      </c>
      <c r="C37" s="1"/>
      <c r="D37" s="11" t="s">
        <v>1</v>
      </c>
      <c r="E37" s="2"/>
      <c r="F37" s="2" t="s">
        <v>2</v>
      </c>
      <c r="G37" s="1"/>
      <c r="H37" s="2" t="s">
        <v>1</v>
      </c>
      <c r="I37" s="2"/>
      <c r="J37" s="2" t="s">
        <v>2</v>
      </c>
    </row>
    <row r="38" spans="1:10" ht="18" customHeight="1">
      <c r="A38" s="2">
        <f>A35+1</f>
        <v>229</v>
      </c>
      <c r="B38" s="45" t="s">
        <v>70</v>
      </c>
      <c r="C38" s="46" t="s">
        <v>77</v>
      </c>
      <c r="D38" s="18"/>
      <c r="E38" s="2" t="s">
        <v>3</v>
      </c>
      <c r="F38" s="5"/>
      <c r="G38" s="53" t="s">
        <v>79</v>
      </c>
      <c r="H38" s="5"/>
      <c r="I38" s="2" t="s">
        <v>3</v>
      </c>
      <c r="J38" s="5"/>
    </row>
    <row r="39" spans="1:10" ht="18" customHeight="1">
      <c r="A39" s="2">
        <f>A38+1</f>
        <v>230</v>
      </c>
      <c r="B39" s="45" t="s">
        <v>70</v>
      </c>
      <c r="C39" s="46" t="s">
        <v>78</v>
      </c>
      <c r="D39" s="18"/>
      <c r="E39" s="2" t="s">
        <v>3</v>
      </c>
      <c r="F39" s="5"/>
      <c r="G39" s="53" t="s">
        <v>255</v>
      </c>
      <c r="H39" s="5"/>
      <c r="I39" s="2" t="s">
        <v>3</v>
      </c>
      <c r="J39" s="5"/>
    </row>
    <row r="40" spans="1:10" ht="18" customHeight="1">
      <c r="A40" s="2">
        <f>A39+1</f>
        <v>231</v>
      </c>
      <c r="B40" s="45" t="s">
        <v>70</v>
      </c>
      <c r="C40" s="46" t="s">
        <v>93</v>
      </c>
      <c r="D40" s="18"/>
      <c r="E40" s="2" t="s">
        <v>3</v>
      </c>
      <c r="F40" s="5"/>
      <c r="G40" s="53" t="s">
        <v>94</v>
      </c>
      <c r="H40" s="5"/>
      <c r="I40" s="2" t="s">
        <v>3</v>
      </c>
      <c r="J40" s="5"/>
    </row>
    <row r="41" spans="1:10" ht="18" customHeight="1">
      <c r="A41" s="2">
        <f>A40+1</f>
        <v>232</v>
      </c>
      <c r="B41" s="45" t="s">
        <v>69</v>
      </c>
      <c r="C41" s="46" t="s">
        <v>75</v>
      </c>
      <c r="D41" s="18"/>
      <c r="E41" s="2" t="s">
        <v>3</v>
      </c>
      <c r="F41" s="5"/>
      <c r="G41" s="53" t="s">
        <v>127</v>
      </c>
      <c r="H41" s="5"/>
      <c r="I41" s="2" t="s">
        <v>3</v>
      </c>
      <c r="J41" s="5"/>
    </row>
    <row r="42" spans="1:10" ht="18" customHeight="1">
      <c r="A42" s="2">
        <f>A41+1</f>
        <v>233</v>
      </c>
      <c r="B42" s="45" t="s">
        <v>69</v>
      </c>
      <c r="C42" s="46" t="s">
        <v>76</v>
      </c>
      <c r="D42" s="18"/>
      <c r="E42" s="2" t="s">
        <v>3</v>
      </c>
      <c r="F42" s="5"/>
      <c r="G42" s="53" t="s">
        <v>131</v>
      </c>
      <c r="H42" s="5"/>
      <c r="I42" s="2" t="s">
        <v>3</v>
      </c>
      <c r="J42" s="5"/>
    </row>
    <row r="43" spans="1:10" ht="18" customHeight="1">
      <c r="A43" s="2">
        <f>A42+1</f>
        <v>234</v>
      </c>
      <c r="B43" s="45" t="s">
        <v>69</v>
      </c>
      <c r="C43" s="46" t="s">
        <v>91</v>
      </c>
      <c r="D43" s="18"/>
      <c r="E43" s="2" t="s">
        <v>3</v>
      </c>
      <c r="F43" s="5"/>
      <c r="G43" s="53" t="s">
        <v>92</v>
      </c>
      <c r="H43" s="5"/>
      <c r="I43" s="2" t="s">
        <v>3</v>
      </c>
      <c r="J43" s="5"/>
    </row>
    <row r="44" spans="1:10" ht="18" customHeight="1">
      <c r="A44" s="76"/>
      <c r="B44" s="53"/>
      <c r="C44" s="76"/>
      <c r="D44" s="76"/>
      <c r="E44" s="76"/>
      <c r="F44" s="76"/>
      <c r="G44" s="76"/>
      <c r="H44" s="76"/>
      <c r="I44" s="76"/>
      <c r="J44" s="76"/>
    </row>
    <row r="45" spans="1:10" ht="18" customHeight="1">
      <c r="A45" s="76"/>
      <c r="B45" s="53" t="s">
        <v>68</v>
      </c>
      <c r="C45" s="76"/>
      <c r="D45" s="76"/>
      <c r="E45" s="76"/>
      <c r="F45" s="76"/>
      <c r="G45" s="76"/>
      <c r="H45" s="76"/>
      <c r="I45" s="76"/>
      <c r="J45" s="76"/>
    </row>
    <row r="46" spans="1:10" ht="18" customHeight="1">
      <c r="A46" s="2"/>
      <c r="B46" s="2"/>
      <c r="C46" s="1"/>
      <c r="D46" s="10"/>
      <c r="E46" s="1"/>
      <c r="F46" s="1"/>
      <c r="G46" s="1"/>
      <c r="H46" s="1"/>
      <c r="I46" s="1"/>
      <c r="J46" s="1"/>
    </row>
    <row r="47" spans="1:10" ht="18" customHeight="1">
      <c r="A47" s="2"/>
      <c r="B47" s="2"/>
      <c r="C47" s="1"/>
      <c r="D47" s="10"/>
      <c r="E47" s="1"/>
      <c r="F47" s="1"/>
      <c r="G47" s="1"/>
      <c r="H47" s="1"/>
      <c r="I47" s="1"/>
      <c r="J47" s="1"/>
    </row>
    <row r="48" spans="1:10" ht="18" customHeight="1">
      <c r="A48" s="2"/>
      <c r="B48" s="2"/>
      <c r="C48" s="1"/>
      <c r="D48" s="10"/>
      <c r="E48" s="1"/>
      <c r="F48" s="1"/>
      <c r="G48" s="1"/>
      <c r="H48" s="1"/>
      <c r="I48" s="1"/>
      <c r="J48" s="1"/>
    </row>
    <row r="49" spans="1:10" ht="18" customHeight="1">
      <c r="A49" s="2"/>
      <c r="B49" s="2"/>
      <c r="C49" s="1"/>
      <c r="D49" s="10"/>
      <c r="E49" s="1"/>
      <c r="F49" s="1"/>
      <c r="G49" s="1"/>
      <c r="H49" s="1"/>
      <c r="I49" s="1"/>
      <c r="J49" s="1"/>
    </row>
    <row r="50" spans="1:10" ht="18" customHeight="1">
      <c r="A50" s="2"/>
      <c r="B50" s="2"/>
      <c r="C50" s="1"/>
      <c r="D50" s="10"/>
      <c r="E50" s="1"/>
      <c r="F50" s="1"/>
      <c r="G50" s="1"/>
      <c r="H50" s="1"/>
      <c r="I50" s="1"/>
      <c r="J50" s="1"/>
    </row>
    <row r="51" spans="1:10" ht="18" customHeight="1">
      <c r="A51" s="2"/>
      <c r="B51" s="2"/>
      <c r="C51" s="1"/>
      <c r="D51" s="10"/>
      <c r="E51" s="1"/>
      <c r="F51" s="1"/>
      <c r="G51" s="1"/>
      <c r="H51" s="1"/>
      <c r="I51" s="1"/>
      <c r="J51" s="1"/>
    </row>
    <row r="52" spans="1:10" ht="18" customHeight="1">
      <c r="A52" s="2"/>
      <c r="B52" s="2"/>
      <c r="C52" s="1"/>
      <c r="D52" s="10"/>
      <c r="E52" s="1"/>
      <c r="F52" s="1"/>
      <c r="G52" s="1"/>
      <c r="H52" s="1"/>
      <c r="I52" s="1"/>
      <c r="J52" s="1"/>
    </row>
    <row r="53" spans="1:10" ht="18" customHeight="1">
      <c r="A53" s="2"/>
      <c r="B53" s="2"/>
      <c r="C53" s="1"/>
      <c r="D53" s="10"/>
      <c r="E53" s="1"/>
      <c r="F53" s="1"/>
      <c r="G53" s="1"/>
      <c r="H53" s="1"/>
      <c r="I53" s="1"/>
      <c r="J53" s="1"/>
    </row>
    <row r="54" ht="18" customHeight="1">
      <c r="B54" s="1"/>
    </row>
    <row r="55" ht="18" customHeight="1">
      <c r="B55" s="1"/>
    </row>
    <row r="56" ht="18" customHeight="1">
      <c r="B56" s="1"/>
    </row>
    <row r="57" ht="18" customHeight="1">
      <c r="B57" s="1"/>
    </row>
    <row r="58" ht="18" customHeight="1">
      <c r="B58" s="1"/>
    </row>
    <row r="59" ht="18" customHeight="1">
      <c r="B59" s="1"/>
    </row>
    <row r="60" ht="18" customHeight="1">
      <c r="B60" s="1"/>
    </row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5"/>
  <sheetViews>
    <sheetView zoomScalePageLayoutView="0" workbookViewId="0" topLeftCell="A1">
      <selection activeCell="H9" sqref="H9"/>
    </sheetView>
  </sheetViews>
  <sheetFormatPr defaultColWidth="9.140625" defaultRowHeight="18" customHeight="1"/>
  <cols>
    <col min="1" max="1" width="6.7109375" style="1" customWidth="1"/>
    <col min="2" max="2" width="11.7109375" style="2" customWidth="1"/>
    <col min="3" max="3" width="20.57421875" style="1" customWidth="1"/>
    <col min="4" max="4" width="8.7109375" style="1" customWidth="1"/>
    <col min="5" max="5" width="1.7109375" style="1" customWidth="1"/>
    <col min="6" max="6" width="5.7109375" style="1" customWidth="1"/>
    <col min="7" max="7" width="19.7109375" style="1" customWidth="1"/>
    <col min="8" max="8" width="8.7109375" style="1" customWidth="1"/>
    <col min="9" max="9" width="1.7109375" style="1" customWidth="1"/>
    <col min="10" max="10" width="5.7109375" style="1" customWidth="1"/>
    <col min="11" max="11" width="9.57421875" style="1" bestFit="1" customWidth="1"/>
    <col min="12" max="16384" width="9.140625" style="1" customWidth="1"/>
  </cols>
  <sheetData>
    <row r="1" spans="1:10" ht="18" customHeight="1">
      <c r="A1" s="1" t="s">
        <v>308</v>
      </c>
      <c r="D1" s="298" t="s">
        <v>31</v>
      </c>
      <c r="E1" s="298"/>
      <c r="F1" s="298"/>
      <c r="G1" s="298"/>
      <c r="H1" s="298"/>
      <c r="I1" s="298"/>
      <c r="J1" s="298"/>
    </row>
    <row r="2" ht="18" customHeight="1">
      <c r="A2" s="1" t="s">
        <v>5</v>
      </c>
    </row>
    <row r="3" spans="4:10" ht="18" customHeight="1">
      <c r="D3" s="297" t="s">
        <v>14</v>
      </c>
      <c r="E3" s="297"/>
      <c r="F3" s="297"/>
      <c r="G3" s="297"/>
      <c r="H3" s="297"/>
      <c r="I3" s="297"/>
      <c r="J3" s="297"/>
    </row>
    <row r="4" spans="1:10" ht="18" customHeight="1">
      <c r="A4" s="298" t="s">
        <v>58</v>
      </c>
      <c r="B4" s="298"/>
      <c r="C4" s="298"/>
      <c r="D4" s="297" t="s">
        <v>26</v>
      </c>
      <c r="E4" s="297"/>
      <c r="F4" s="297"/>
      <c r="G4" s="297"/>
      <c r="H4" s="297"/>
      <c r="I4" s="297"/>
      <c r="J4" s="297"/>
    </row>
    <row r="5" spans="1:12" ht="18" customHeight="1">
      <c r="A5" s="298" t="s">
        <v>0</v>
      </c>
      <c r="B5" s="298"/>
      <c r="C5" s="298"/>
      <c r="D5" s="298" t="s">
        <v>346</v>
      </c>
      <c r="E5" s="298"/>
      <c r="F5" s="298"/>
      <c r="G5" s="298"/>
      <c r="H5" s="298"/>
      <c r="I5" s="298"/>
      <c r="J5" s="298"/>
      <c r="K5" s="238"/>
      <c r="L5" s="238"/>
    </row>
    <row r="6" spans="2:10" ht="18" customHeight="1">
      <c r="B6" s="2" t="s">
        <v>342</v>
      </c>
      <c r="C6" s="4"/>
      <c r="D6" s="2"/>
      <c r="E6" s="2"/>
      <c r="F6" s="2"/>
      <c r="H6" s="2"/>
      <c r="I6" s="2"/>
      <c r="J6" s="2"/>
    </row>
    <row r="7" spans="1:10" ht="18" customHeight="1">
      <c r="A7" s="2"/>
      <c r="B7" s="2" t="s">
        <v>4</v>
      </c>
      <c r="C7" s="1" t="s">
        <v>61</v>
      </c>
      <c r="D7" s="2" t="s">
        <v>1</v>
      </c>
      <c r="E7" s="2"/>
      <c r="F7" s="2" t="s">
        <v>2</v>
      </c>
      <c r="H7" s="2" t="s">
        <v>1</v>
      </c>
      <c r="I7" s="2"/>
      <c r="J7" s="2" t="s">
        <v>2</v>
      </c>
    </row>
    <row r="8" spans="1:14" s="17" customFormat="1" ht="18" customHeight="1">
      <c r="A8" s="2">
        <v>15</v>
      </c>
      <c r="B8" s="45" t="s">
        <v>369</v>
      </c>
      <c r="C8" s="46" t="s">
        <v>112</v>
      </c>
      <c r="D8" s="5"/>
      <c r="E8" s="2" t="s">
        <v>3</v>
      </c>
      <c r="F8" s="5"/>
      <c r="G8" s="46" t="s">
        <v>246</v>
      </c>
      <c r="H8" s="5"/>
      <c r="I8" s="2" t="s">
        <v>3</v>
      </c>
      <c r="J8" s="5"/>
      <c r="K8" s="1"/>
      <c r="L8" s="1"/>
      <c r="M8" s="1"/>
      <c r="N8" s="1"/>
    </row>
    <row r="9" spans="1:10" ht="18" customHeight="1">
      <c r="A9" s="2">
        <v>16</v>
      </c>
      <c r="B9" s="45" t="s">
        <v>369</v>
      </c>
      <c r="C9" s="46" t="s">
        <v>113</v>
      </c>
      <c r="D9" s="5"/>
      <c r="E9" s="2" t="s">
        <v>3</v>
      </c>
      <c r="F9" s="5"/>
      <c r="G9" s="46" t="s">
        <v>119</v>
      </c>
      <c r="H9" s="5"/>
      <c r="I9" s="2" t="s">
        <v>3</v>
      </c>
      <c r="J9" s="5"/>
    </row>
    <row r="10" spans="1:10" ht="18" customHeight="1">
      <c r="A10" s="2"/>
      <c r="B10" s="45"/>
      <c r="C10" s="46"/>
      <c r="D10" s="45"/>
      <c r="E10" s="28"/>
      <c r="F10" s="45"/>
      <c r="G10" s="46"/>
      <c r="H10" s="45"/>
      <c r="I10" s="29"/>
      <c r="J10" s="50"/>
    </row>
    <row r="11" spans="1:10" ht="18" customHeight="1">
      <c r="A11" s="2"/>
      <c r="B11" s="45" t="s">
        <v>274</v>
      </c>
      <c r="C11" s="53" t="s">
        <v>30</v>
      </c>
      <c r="D11" s="2" t="s">
        <v>1</v>
      </c>
      <c r="E11" s="2"/>
      <c r="F11" s="2" t="s">
        <v>2</v>
      </c>
      <c r="H11" s="2" t="s">
        <v>1</v>
      </c>
      <c r="I11" s="2"/>
      <c r="J11" s="2" t="s">
        <v>2</v>
      </c>
    </row>
    <row r="12" spans="1:10" ht="18" customHeight="1">
      <c r="A12" s="2">
        <v>17</v>
      </c>
      <c r="B12" s="45"/>
      <c r="C12" s="46"/>
      <c r="D12" s="5"/>
      <c r="E12" s="2" t="s">
        <v>3</v>
      </c>
      <c r="F12" s="5"/>
      <c r="G12" s="46"/>
      <c r="H12" s="5"/>
      <c r="I12" s="2" t="s">
        <v>3</v>
      </c>
      <c r="J12" s="5"/>
    </row>
    <row r="13" spans="1:10" ht="18" customHeight="1">
      <c r="A13" s="2">
        <v>18</v>
      </c>
      <c r="B13" s="45"/>
      <c r="C13" s="46"/>
      <c r="D13" s="18"/>
      <c r="E13" s="2" t="s">
        <v>3</v>
      </c>
      <c r="F13" s="5"/>
      <c r="G13" s="46"/>
      <c r="H13" s="5"/>
      <c r="I13" s="2" t="s">
        <v>3</v>
      </c>
      <c r="J13" s="5"/>
    </row>
    <row r="14" spans="1:10" ht="18" customHeight="1">
      <c r="A14" s="2"/>
      <c r="B14" s="45"/>
      <c r="C14" s="46"/>
      <c r="D14" s="45"/>
      <c r="E14" s="2"/>
      <c r="F14" s="45"/>
      <c r="G14" s="46"/>
      <c r="H14" s="45"/>
      <c r="I14" s="2"/>
      <c r="J14" s="45"/>
    </row>
    <row r="15" ht="18" customHeight="1">
      <c r="B15" s="4" t="s">
        <v>273</v>
      </c>
    </row>
  </sheetData>
  <sheetProtection/>
  <mergeCells count="6">
    <mergeCell ref="A4:C4"/>
    <mergeCell ref="A5:C5"/>
    <mergeCell ref="D1:J1"/>
    <mergeCell ref="D3:J3"/>
    <mergeCell ref="D4:J4"/>
    <mergeCell ref="D5:J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O30" sqref="O30"/>
    </sheetView>
  </sheetViews>
  <sheetFormatPr defaultColWidth="9.140625" defaultRowHeight="18" customHeight="1"/>
  <cols>
    <col min="1" max="1" width="5.7109375" style="17" customWidth="1"/>
    <col min="2" max="2" width="11.7109375" style="232" customWidth="1"/>
    <col min="3" max="3" width="21.28125" style="17" customWidth="1"/>
    <col min="4" max="4" width="8.7109375" style="17" customWidth="1"/>
    <col min="5" max="5" width="1.7109375" style="17" customWidth="1"/>
    <col min="6" max="6" width="5.7109375" style="17" customWidth="1"/>
    <col min="7" max="7" width="20.7109375" style="17" customWidth="1"/>
    <col min="8" max="8" width="8.7109375" style="17" customWidth="1"/>
    <col min="9" max="9" width="1.7109375" style="17" customWidth="1"/>
    <col min="10" max="10" width="5.7109375" style="17" customWidth="1"/>
    <col min="11" max="16384" width="9.140625" style="17" customWidth="1"/>
  </cols>
  <sheetData>
    <row r="1" spans="1:10" ht="18" customHeight="1">
      <c r="A1" s="1" t="s">
        <v>308</v>
      </c>
      <c r="B1" s="4"/>
      <c r="C1" s="1"/>
      <c r="D1" s="298" t="s">
        <v>31</v>
      </c>
      <c r="E1" s="298"/>
      <c r="F1" s="298"/>
      <c r="G1" s="298"/>
      <c r="H1" s="298"/>
      <c r="I1" s="298"/>
      <c r="J1" s="298"/>
    </row>
    <row r="2" spans="1:10" ht="18" customHeight="1">
      <c r="A2" s="1" t="s">
        <v>5</v>
      </c>
      <c r="B2" s="4"/>
      <c r="C2" s="1"/>
      <c r="D2" s="1"/>
      <c r="E2" s="1"/>
      <c r="F2" s="1"/>
      <c r="G2" s="1"/>
      <c r="H2" s="1"/>
      <c r="I2" s="1"/>
      <c r="J2" s="1"/>
    </row>
    <row r="3" spans="1:10" ht="18" customHeight="1">
      <c r="A3" s="67"/>
      <c r="B3" s="239"/>
      <c r="C3" s="67"/>
      <c r="D3" s="297" t="s">
        <v>14</v>
      </c>
      <c r="E3" s="297"/>
      <c r="F3" s="297"/>
      <c r="G3" s="297"/>
      <c r="H3" s="297"/>
      <c r="I3" s="297"/>
      <c r="J3" s="297"/>
    </row>
    <row r="4" spans="1:10" ht="18" customHeight="1">
      <c r="A4" s="311">
        <v>45367</v>
      </c>
      <c r="B4" s="311"/>
      <c r="C4" s="311"/>
      <c r="D4" s="297" t="s">
        <v>7</v>
      </c>
      <c r="E4" s="297"/>
      <c r="F4" s="297"/>
      <c r="G4" s="297"/>
      <c r="H4" s="297"/>
      <c r="I4" s="297"/>
      <c r="J4" s="297"/>
    </row>
    <row r="5" spans="1:12" ht="18" customHeight="1">
      <c r="A5" s="301" t="s">
        <v>0</v>
      </c>
      <c r="B5" s="301"/>
      <c r="C5" s="301"/>
      <c r="D5" s="298" t="s">
        <v>348</v>
      </c>
      <c r="E5" s="298"/>
      <c r="F5" s="298"/>
      <c r="G5" s="298"/>
      <c r="H5" s="298"/>
      <c r="I5" s="298"/>
      <c r="J5" s="298"/>
      <c r="K5" s="238"/>
      <c r="L5" s="238"/>
    </row>
    <row r="6" spans="1:10" ht="18" customHeight="1">
      <c r="A6" s="2"/>
      <c r="B6" s="4" t="s">
        <v>343</v>
      </c>
      <c r="C6" s="1"/>
      <c r="D6" s="1"/>
      <c r="E6" s="1"/>
      <c r="F6" s="1"/>
      <c r="G6" s="1"/>
      <c r="H6" s="1"/>
      <c r="I6" s="1"/>
      <c r="J6" s="1"/>
    </row>
    <row r="7" spans="1:10" ht="18" customHeight="1">
      <c r="A7" s="2"/>
      <c r="B7" s="2" t="s">
        <v>4</v>
      </c>
      <c r="C7" s="1"/>
      <c r="D7" s="2" t="s">
        <v>1</v>
      </c>
      <c r="E7" s="2"/>
      <c r="F7" s="2" t="s">
        <v>2</v>
      </c>
      <c r="G7" s="1"/>
      <c r="H7" s="2" t="s">
        <v>1</v>
      </c>
      <c r="I7" s="2"/>
      <c r="J7" s="2" t="s">
        <v>2</v>
      </c>
    </row>
    <row r="8" spans="1:10" ht="18" customHeight="1">
      <c r="A8" s="2">
        <f>'02 MAR Lang'!A43+1</f>
        <v>235</v>
      </c>
      <c r="B8" s="46" t="s">
        <v>70</v>
      </c>
      <c r="C8" s="46" t="s">
        <v>78</v>
      </c>
      <c r="D8" s="5"/>
      <c r="E8" s="2" t="s">
        <v>3</v>
      </c>
      <c r="F8" s="5"/>
      <c r="G8" s="53" t="s">
        <v>77</v>
      </c>
      <c r="H8" s="5"/>
      <c r="I8" s="2" t="s">
        <v>3</v>
      </c>
      <c r="J8" s="5"/>
    </row>
    <row r="9" spans="1:10" ht="18" customHeight="1">
      <c r="A9" s="2">
        <f>A8+1</f>
        <v>236</v>
      </c>
      <c r="B9" s="46" t="s">
        <v>70</v>
      </c>
      <c r="C9" s="46" t="s">
        <v>93</v>
      </c>
      <c r="D9" s="5"/>
      <c r="E9" s="2" t="s">
        <v>3</v>
      </c>
      <c r="F9" s="5"/>
      <c r="G9" s="53" t="s">
        <v>79</v>
      </c>
      <c r="H9" s="5"/>
      <c r="I9" s="2" t="s">
        <v>3</v>
      </c>
      <c r="J9" s="5"/>
    </row>
    <row r="10" spans="1:10" ht="18" customHeight="1">
      <c r="A10" s="2">
        <f aca="true" t="shared" si="0" ref="A10:A15">A9+1</f>
        <v>237</v>
      </c>
      <c r="B10" s="46" t="s">
        <v>70</v>
      </c>
      <c r="C10" s="46" t="s">
        <v>94</v>
      </c>
      <c r="D10" s="5"/>
      <c r="E10" s="2" t="s">
        <v>3</v>
      </c>
      <c r="F10" s="5"/>
      <c r="G10" s="53" t="s">
        <v>95</v>
      </c>
      <c r="H10" s="5"/>
      <c r="I10" s="2" t="s">
        <v>3</v>
      </c>
      <c r="J10" s="5"/>
    </row>
    <row r="11" spans="1:10" ht="18" customHeight="1">
      <c r="A11" s="2">
        <f t="shared" si="0"/>
        <v>238</v>
      </c>
      <c r="B11" s="46" t="s">
        <v>109</v>
      </c>
      <c r="C11" s="46" t="s">
        <v>128</v>
      </c>
      <c r="D11" s="5"/>
      <c r="E11" s="2" t="s">
        <v>3</v>
      </c>
      <c r="F11" s="5"/>
      <c r="G11" s="53" t="s">
        <v>125</v>
      </c>
      <c r="H11" s="5"/>
      <c r="I11" s="2" t="s">
        <v>3</v>
      </c>
      <c r="J11" s="5"/>
    </row>
    <row r="12" spans="1:10" ht="18" customHeight="1">
      <c r="A12" s="2">
        <f t="shared" si="0"/>
        <v>239</v>
      </c>
      <c r="B12" s="46" t="s">
        <v>109</v>
      </c>
      <c r="C12" s="46" t="s">
        <v>116</v>
      </c>
      <c r="D12" s="5"/>
      <c r="E12" s="2" t="s">
        <v>3</v>
      </c>
      <c r="F12" s="5"/>
      <c r="G12" s="53" t="s">
        <v>117</v>
      </c>
      <c r="H12" s="5"/>
      <c r="I12" s="2" t="s">
        <v>3</v>
      </c>
      <c r="J12" s="5"/>
    </row>
    <row r="13" spans="1:10" ht="18" customHeight="1">
      <c r="A13" s="2">
        <f t="shared" si="0"/>
        <v>240</v>
      </c>
      <c r="B13" s="46" t="s">
        <v>71</v>
      </c>
      <c r="C13" s="46" t="s">
        <v>81</v>
      </c>
      <c r="D13" s="5"/>
      <c r="E13" s="2" t="s">
        <v>3</v>
      </c>
      <c r="F13" s="5"/>
      <c r="G13" s="53" t="s">
        <v>80</v>
      </c>
      <c r="H13" s="5"/>
      <c r="I13" s="2" t="s">
        <v>3</v>
      </c>
      <c r="J13" s="5"/>
    </row>
    <row r="14" spans="1:10" ht="18" customHeight="1">
      <c r="A14" s="2">
        <f t="shared" si="0"/>
        <v>241</v>
      </c>
      <c r="B14" s="46" t="s">
        <v>71</v>
      </c>
      <c r="C14" s="46" t="s">
        <v>96</v>
      </c>
      <c r="D14" s="5"/>
      <c r="E14" s="2" t="s">
        <v>3</v>
      </c>
      <c r="F14" s="5"/>
      <c r="G14" s="53" t="s">
        <v>82</v>
      </c>
      <c r="H14" s="5"/>
      <c r="I14" s="2" t="s">
        <v>3</v>
      </c>
      <c r="J14" s="5"/>
    </row>
    <row r="15" spans="1:10" ht="18" customHeight="1">
      <c r="A15" s="2">
        <f t="shared" si="0"/>
        <v>242</v>
      </c>
      <c r="B15" s="46" t="s">
        <v>71</v>
      </c>
      <c r="C15" s="46" t="s">
        <v>97</v>
      </c>
      <c r="D15" s="5"/>
      <c r="E15" s="2" t="s">
        <v>3</v>
      </c>
      <c r="F15" s="5"/>
      <c r="G15" s="53" t="s">
        <v>98</v>
      </c>
      <c r="H15" s="5"/>
      <c r="I15" s="2" t="s">
        <v>3</v>
      </c>
      <c r="J15" s="5"/>
    </row>
    <row r="16" spans="1:10" ht="18" customHeight="1">
      <c r="A16" s="2"/>
      <c r="B16" s="46"/>
      <c r="C16" s="46"/>
      <c r="D16" s="45"/>
      <c r="E16" s="2"/>
      <c r="F16" s="45"/>
      <c r="G16" s="53"/>
      <c r="H16" s="45"/>
      <c r="I16" s="2"/>
      <c r="J16" s="45"/>
    </row>
    <row r="17" spans="1:10" ht="18" customHeight="1">
      <c r="A17" s="2"/>
      <c r="B17" s="46"/>
      <c r="C17" s="46"/>
      <c r="D17" s="45"/>
      <c r="E17" s="2"/>
      <c r="F17" s="45"/>
      <c r="G17" s="53"/>
      <c r="H17" s="45"/>
      <c r="I17" s="2"/>
      <c r="J17" s="45"/>
    </row>
    <row r="18" spans="1:10" ht="18" customHeight="1">
      <c r="A18" s="2"/>
      <c r="B18" s="2" t="s">
        <v>62</v>
      </c>
      <c r="C18" s="53"/>
      <c r="D18" s="2" t="s">
        <v>1</v>
      </c>
      <c r="E18" s="2"/>
      <c r="F18" s="2" t="s">
        <v>2</v>
      </c>
      <c r="G18" s="1"/>
      <c r="H18" s="2" t="s">
        <v>1</v>
      </c>
      <c r="I18" s="2"/>
      <c r="J18" s="2" t="s">
        <v>2</v>
      </c>
    </row>
    <row r="19" spans="1:10" ht="18" customHeight="1">
      <c r="A19" s="2">
        <f>A15+1</f>
        <v>243</v>
      </c>
      <c r="B19" s="46" t="s">
        <v>72</v>
      </c>
      <c r="C19" s="46" t="s">
        <v>256</v>
      </c>
      <c r="D19" s="5"/>
      <c r="E19" s="2" t="s">
        <v>3</v>
      </c>
      <c r="F19" s="5"/>
      <c r="G19" s="53" t="s">
        <v>83</v>
      </c>
      <c r="H19" s="5"/>
      <c r="I19" s="2" t="s">
        <v>3</v>
      </c>
      <c r="J19" s="5"/>
    </row>
    <row r="20" spans="1:10" ht="18" customHeight="1">
      <c r="A20" s="2">
        <f>A19+1</f>
        <v>244</v>
      </c>
      <c r="B20" s="46" t="s">
        <v>72</v>
      </c>
      <c r="C20" s="46" t="s">
        <v>99</v>
      </c>
      <c r="D20" s="5"/>
      <c r="E20" s="2" t="s">
        <v>3</v>
      </c>
      <c r="F20" s="5"/>
      <c r="G20" s="53" t="s">
        <v>85</v>
      </c>
      <c r="H20" s="5"/>
      <c r="I20" s="2" t="s">
        <v>3</v>
      </c>
      <c r="J20" s="5"/>
    </row>
    <row r="21" spans="1:10" ht="18" customHeight="1">
      <c r="A21" s="2">
        <f>A20+1</f>
        <v>245</v>
      </c>
      <c r="B21" s="46" t="s">
        <v>72</v>
      </c>
      <c r="C21" s="46" t="s">
        <v>100</v>
      </c>
      <c r="D21" s="5"/>
      <c r="E21" s="2" t="s">
        <v>3</v>
      </c>
      <c r="F21" s="5"/>
      <c r="G21" s="53" t="s">
        <v>101</v>
      </c>
      <c r="H21" s="5"/>
      <c r="I21" s="2" t="s">
        <v>3</v>
      </c>
      <c r="J21" s="5"/>
    </row>
    <row r="22" spans="1:10" ht="18" customHeight="1">
      <c r="A22" s="2">
        <f>A21+1</f>
        <v>246</v>
      </c>
      <c r="B22" s="46" t="s">
        <v>69</v>
      </c>
      <c r="C22" s="46" t="s">
        <v>76</v>
      </c>
      <c r="D22" s="5"/>
      <c r="E22" s="2" t="s">
        <v>3</v>
      </c>
      <c r="F22" s="5"/>
      <c r="G22" s="53" t="s">
        <v>75</v>
      </c>
      <c r="H22" s="5"/>
      <c r="I22" s="2" t="s">
        <v>3</v>
      </c>
      <c r="J22" s="5"/>
    </row>
    <row r="23" spans="1:10" ht="18" customHeight="1">
      <c r="A23" s="2">
        <f>A22+1</f>
        <v>247</v>
      </c>
      <c r="B23" s="46" t="s">
        <v>69</v>
      </c>
      <c r="C23" s="46" t="s">
        <v>91</v>
      </c>
      <c r="D23" s="5"/>
      <c r="E23" s="2" t="s">
        <v>3</v>
      </c>
      <c r="F23" s="5"/>
      <c r="G23" s="53" t="s">
        <v>127</v>
      </c>
      <c r="H23" s="5"/>
      <c r="I23" s="2" t="s">
        <v>3</v>
      </c>
      <c r="J23" s="5"/>
    </row>
    <row r="24" spans="1:10" ht="18" customHeight="1">
      <c r="A24" s="2">
        <f>A23+1</f>
        <v>248</v>
      </c>
      <c r="B24" s="46" t="s">
        <v>69</v>
      </c>
      <c r="C24" s="46" t="s">
        <v>92</v>
      </c>
      <c r="D24" s="5"/>
      <c r="E24" s="2" t="s">
        <v>3</v>
      </c>
      <c r="F24" s="5"/>
      <c r="G24" s="53" t="s">
        <v>131</v>
      </c>
      <c r="H24" s="5"/>
      <c r="I24" s="2" t="s">
        <v>3</v>
      </c>
      <c r="J24" s="5"/>
    </row>
    <row r="25" spans="1:10" ht="18" customHeight="1">
      <c r="A25" s="2">
        <v>270</v>
      </c>
      <c r="B25" s="46" t="s">
        <v>109</v>
      </c>
      <c r="C25" s="46" t="s">
        <v>124</v>
      </c>
      <c r="D25" s="41"/>
      <c r="E25" s="2" t="s">
        <v>3</v>
      </c>
      <c r="F25" s="41"/>
      <c r="G25" s="53" t="s">
        <v>361</v>
      </c>
      <c r="H25" s="41"/>
      <c r="I25" s="2" t="s">
        <v>3</v>
      </c>
      <c r="J25" s="41"/>
    </row>
    <row r="26" spans="1:10" ht="18" customHeight="1">
      <c r="A26" s="2"/>
      <c r="B26" s="240"/>
      <c r="C26" s="241"/>
      <c r="D26" s="241"/>
      <c r="E26" s="241"/>
      <c r="F26" s="241"/>
      <c r="G26" s="241"/>
      <c r="H26" s="241"/>
      <c r="I26" s="241"/>
      <c r="J26" s="241"/>
    </row>
    <row r="27" spans="1:6" ht="18" customHeight="1">
      <c r="A27" s="2"/>
      <c r="B27" s="4" t="s">
        <v>65</v>
      </c>
      <c r="C27" s="4"/>
      <c r="D27" s="104"/>
      <c r="E27" s="2"/>
      <c r="F27" s="2"/>
    </row>
    <row r="28" spans="1:6" ht="18" customHeight="1">
      <c r="A28" s="2"/>
      <c r="B28" s="4"/>
      <c r="C28" s="4"/>
      <c r="D28" s="104"/>
      <c r="E28" s="2"/>
      <c r="F28" s="2"/>
    </row>
    <row r="29" spans="1:10" ht="18" customHeight="1">
      <c r="A29" s="2"/>
      <c r="B29" s="45" t="s">
        <v>66</v>
      </c>
      <c r="C29" s="53"/>
      <c r="D29" s="2" t="s">
        <v>1</v>
      </c>
      <c r="E29" s="2"/>
      <c r="F29" s="2" t="s">
        <v>2</v>
      </c>
      <c r="G29" s="1"/>
      <c r="H29" s="2" t="s">
        <v>1</v>
      </c>
      <c r="I29" s="2"/>
      <c r="J29" s="2" t="s">
        <v>2</v>
      </c>
    </row>
    <row r="30" spans="1:10" ht="18" customHeight="1">
      <c r="A30" s="2">
        <f>A24+1</f>
        <v>249</v>
      </c>
      <c r="B30" s="46" t="s">
        <v>74</v>
      </c>
      <c r="C30" s="53" t="s">
        <v>90</v>
      </c>
      <c r="D30" s="5"/>
      <c r="E30" s="2" t="s">
        <v>3</v>
      </c>
      <c r="F30" s="5"/>
      <c r="G30" s="53" t="s">
        <v>89</v>
      </c>
      <c r="H30" s="5"/>
      <c r="I30" s="2" t="s">
        <v>3</v>
      </c>
      <c r="J30" s="5"/>
    </row>
    <row r="31" spans="1:10" ht="18" customHeight="1">
      <c r="A31" s="2">
        <f>A30+1</f>
        <v>250</v>
      </c>
      <c r="B31" s="46" t="s">
        <v>74</v>
      </c>
      <c r="C31" s="53" t="s">
        <v>105</v>
      </c>
      <c r="D31" s="5"/>
      <c r="E31" s="2" t="s">
        <v>3</v>
      </c>
      <c r="F31" s="5"/>
      <c r="G31" s="53" t="s">
        <v>120</v>
      </c>
      <c r="H31" s="5"/>
      <c r="I31" s="2" t="s">
        <v>3</v>
      </c>
      <c r="J31" s="5"/>
    </row>
    <row r="32" spans="1:10" ht="18" customHeight="1">
      <c r="A32" s="2">
        <f>A31+1</f>
        <v>251</v>
      </c>
      <c r="B32" s="46" t="s">
        <v>74</v>
      </c>
      <c r="C32" s="53" t="s">
        <v>106</v>
      </c>
      <c r="D32" s="5"/>
      <c r="E32" s="2" t="s">
        <v>3</v>
      </c>
      <c r="F32" s="5"/>
      <c r="G32" s="53" t="s">
        <v>129</v>
      </c>
      <c r="H32" s="5"/>
      <c r="I32" s="2" t="s">
        <v>3</v>
      </c>
      <c r="J32" s="5"/>
    </row>
    <row r="33" spans="1:10" ht="18" customHeight="1">
      <c r="A33" s="2">
        <f>A32+1</f>
        <v>252</v>
      </c>
      <c r="B33" s="46" t="s">
        <v>73</v>
      </c>
      <c r="C33" s="53" t="s">
        <v>87</v>
      </c>
      <c r="D33" s="5"/>
      <c r="E33" s="2" t="s">
        <v>3</v>
      </c>
      <c r="F33" s="5"/>
      <c r="G33" s="53" t="s">
        <v>86</v>
      </c>
      <c r="H33" s="5"/>
      <c r="I33" s="2" t="s">
        <v>3</v>
      </c>
      <c r="J33" s="5"/>
    </row>
    <row r="34" spans="1:10" ht="18" customHeight="1">
      <c r="A34" s="2">
        <f>A33+1</f>
        <v>253</v>
      </c>
      <c r="B34" s="46" t="s">
        <v>73</v>
      </c>
      <c r="C34" s="53" t="s">
        <v>102</v>
      </c>
      <c r="D34" s="5"/>
      <c r="E34" s="2" t="s">
        <v>3</v>
      </c>
      <c r="F34" s="5"/>
      <c r="G34" s="53" t="s">
        <v>88</v>
      </c>
      <c r="H34" s="5"/>
      <c r="I34" s="2" t="s">
        <v>3</v>
      </c>
      <c r="J34" s="5"/>
    </row>
    <row r="35" spans="1:10" ht="18" customHeight="1">
      <c r="A35" s="2">
        <f>A34+1</f>
        <v>254</v>
      </c>
      <c r="B35" s="46" t="s">
        <v>73</v>
      </c>
      <c r="C35" s="53" t="s">
        <v>103</v>
      </c>
      <c r="D35" s="5"/>
      <c r="E35" s="2" t="s">
        <v>3</v>
      </c>
      <c r="F35" s="5"/>
      <c r="G35" s="53" t="s">
        <v>104</v>
      </c>
      <c r="H35" s="5"/>
      <c r="I35" s="2" t="s">
        <v>3</v>
      </c>
      <c r="J35" s="5"/>
    </row>
    <row r="36" spans="1:10" ht="18" customHeight="1">
      <c r="A36" s="2"/>
      <c r="B36" s="46"/>
      <c r="C36" s="53"/>
      <c r="D36" s="45"/>
      <c r="E36" s="2"/>
      <c r="F36" s="45"/>
      <c r="G36" s="53"/>
      <c r="H36" s="45"/>
      <c r="I36" s="2"/>
      <c r="J36" s="45"/>
    </row>
    <row r="37" spans="1:10" ht="18" customHeight="1">
      <c r="A37" s="2"/>
      <c r="B37" s="4" t="s">
        <v>67</v>
      </c>
      <c r="C37" s="53"/>
      <c r="D37" s="2" t="s">
        <v>1</v>
      </c>
      <c r="E37" s="2"/>
      <c r="F37" s="2" t="s">
        <v>2</v>
      </c>
      <c r="G37" s="53"/>
      <c r="H37" s="2" t="s">
        <v>1</v>
      </c>
      <c r="I37" s="2"/>
      <c r="J37" s="2" t="s">
        <v>2</v>
      </c>
    </row>
    <row r="38" spans="1:10" ht="18" customHeight="1">
      <c r="A38" s="2">
        <f>A35+1</f>
        <v>255</v>
      </c>
      <c r="B38" s="46" t="s">
        <v>107</v>
      </c>
      <c r="C38" s="53" t="s">
        <v>112</v>
      </c>
      <c r="D38" s="234"/>
      <c r="E38" s="5" t="s">
        <v>3</v>
      </c>
      <c r="F38" s="234"/>
      <c r="G38" s="53" t="s">
        <v>111</v>
      </c>
      <c r="H38" s="234"/>
      <c r="I38" s="5" t="s">
        <v>3</v>
      </c>
      <c r="J38" s="234"/>
    </row>
    <row r="39" spans="1:10" ht="18" customHeight="1">
      <c r="A39" s="2">
        <f>A38+1</f>
        <v>256</v>
      </c>
      <c r="B39" s="46" t="s">
        <v>107</v>
      </c>
      <c r="C39" s="53" t="s">
        <v>118</v>
      </c>
      <c r="D39" s="5"/>
      <c r="E39" s="2" t="s">
        <v>3</v>
      </c>
      <c r="F39" s="5"/>
      <c r="G39" s="53" t="s">
        <v>126</v>
      </c>
      <c r="H39" s="5"/>
      <c r="I39" s="2" t="s">
        <v>3</v>
      </c>
      <c r="J39" s="5"/>
    </row>
    <row r="40" spans="1:10" ht="18" customHeight="1">
      <c r="A40" s="2">
        <f>A39+1</f>
        <v>257</v>
      </c>
      <c r="B40" s="46" t="s">
        <v>107</v>
      </c>
      <c r="C40" s="53" t="s">
        <v>119</v>
      </c>
      <c r="D40" s="5"/>
      <c r="E40" s="2" t="s">
        <v>3</v>
      </c>
      <c r="F40" s="5"/>
      <c r="G40" s="53" t="s">
        <v>130</v>
      </c>
      <c r="H40" s="5"/>
      <c r="I40" s="2" t="s">
        <v>3</v>
      </c>
      <c r="J40" s="5"/>
    </row>
    <row r="41" spans="1:10" ht="18" customHeight="1">
      <c r="A41" s="2">
        <f>A40+1</f>
        <v>258</v>
      </c>
      <c r="B41" s="46" t="s">
        <v>108</v>
      </c>
      <c r="C41" s="53" t="s">
        <v>114</v>
      </c>
      <c r="D41" s="5"/>
      <c r="E41" s="2" t="s">
        <v>3</v>
      </c>
      <c r="F41" s="5"/>
      <c r="G41" s="53" t="s">
        <v>113</v>
      </c>
      <c r="H41" s="5"/>
      <c r="I41" s="2" t="s">
        <v>3</v>
      </c>
      <c r="J41" s="5"/>
    </row>
    <row r="42" spans="1:10" ht="18" customHeight="1">
      <c r="A42" s="2">
        <f>A41+1</f>
        <v>259</v>
      </c>
      <c r="B42" s="46" t="s">
        <v>108</v>
      </c>
      <c r="C42" s="53" t="s">
        <v>121</v>
      </c>
      <c r="D42" s="5"/>
      <c r="E42" s="2" t="s">
        <v>3</v>
      </c>
      <c r="F42" s="5"/>
      <c r="G42" s="53" t="s">
        <v>115</v>
      </c>
      <c r="H42" s="5"/>
      <c r="I42" s="2" t="s">
        <v>3</v>
      </c>
      <c r="J42" s="5"/>
    </row>
    <row r="43" spans="1:10" ht="18" customHeight="1">
      <c r="A43" s="2">
        <f>A42+1</f>
        <v>260</v>
      </c>
      <c r="B43" s="46" t="s">
        <v>108</v>
      </c>
      <c r="C43" s="53" t="s">
        <v>122</v>
      </c>
      <c r="D43" s="5"/>
      <c r="E43" s="2" t="s">
        <v>3</v>
      </c>
      <c r="F43" s="5"/>
      <c r="G43" s="53" t="s">
        <v>123</v>
      </c>
      <c r="H43" s="5"/>
      <c r="I43" s="2" t="s">
        <v>3</v>
      </c>
      <c r="J43" s="5"/>
    </row>
    <row r="44" ht="18" customHeight="1">
      <c r="B44" s="4"/>
    </row>
    <row r="45" ht="18" customHeight="1">
      <c r="B45" s="4" t="s">
        <v>68</v>
      </c>
    </row>
  </sheetData>
  <sheetProtection/>
  <mergeCells count="6">
    <mergeCell ref="D1:J1"/>
    <mergeCell ref="D3:J3"/>
    <mergeCell ref="A4:C4"/>
    <mergeCell ref="D4:J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rowBreaks count="1" manualBreakCount="1">
    <brk id="2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6"/>
  <sheetViews>
    <sheetView zoomScalePageLayoutView="0" workbookViewId="0" topLeftCell="C1">
      <selection activeCell="G19" sqref="G19"/>
    </sheetView>
  </sheetViews>
  <sheetFormatPr defaultColWidth="9.140625" defaultRowHeight="15.75" customHeight="1"/>
  <cols>
    <col min="1" max="1" width="6.57421875" style="2" customWidth="1"/>
    <col min="2" max="2" width="7.57421875" style="2" customWidth="1"/>
    <col min="3" max="3" width="17.421875" style="2" customWidth="1"/>
    <col min="4" max="4" width="17.00390625" style="1" customWidth="1"/>
    <col min="5" max="5" width="10.140625" style="1" bestFit="1" customWidth="1"/>
    <col min="6" max="30" width="9.140625" style="1" customWidth="1"/>
    <col min="31" max="31" width="10.57421875" style="2" customWidth="1"/>
    <col min="32" max="32" width="9.57421875" style="2" customWidth="1"/>
    <col min="33" max="33" width="16.421875" style="166" customWidth="1"/>
    <col min="34" max="34" width="16.421875" style="2" customWidth="1"/>
    <col min="35" max="35" width="12.57421875" style="166" customWidth="1"/>
    <col min="36" max="36" width="20.57421875" style="1" customWidth="1"/>
    <col min="37" max="37" width="8.57421875" style="2" customWidth="1"/>
    <col min="38" max="38" width="2.57421875" style="2" customWidth="1"/>
    <col min="39" max="39" width="5.57421875" style="2" customWidth="1"/>
    <col min="40" max="40" width="20.57421875" style="2" customWidth="1"/>
    <col min="41" max="41" width="8.57421875" style="2" customWidth="1"/>
    <col min="42" max="42" width="2.57421875" style="2" customWidth="1"/>
    <col min="43" max="43" width="5.57421875" style="2" customWidth="1"/>
    <col min="44" max="16384" width="9.140625" style="1" customWidth="1"/>
  </cols>
  <sheetData>
    <row r="1" spans="2:41" ht="15.75" customHeight="1">
      <c r="B1"/>
      <c r="C1"/>
      <c r="D1"/>
      <c r="E1"/>
      <c r="F1"/>
      <c r="G1"/>
      <c r="H1"/>
      <c r="I1"/>
      <c r="J1"/>
      <c r="K1"/>
      <c r="AF1"/>
      <c r="AG1"/>
      <c r="AH1"/>
      <c r="AI1"/>
      <c r="AJ1"/>
      <c r="AK1"/>
      <c r="AL1"/>
      <c r="AM1"/>
      <c r="AN1"/>
      <c r="AO1"/>
    </row>
    <row r="2" spans="2:42" ht="15.75" customHeight="1" thickBot="1">
      <c r="B2" s="110" t="s">
        <v>229</v>
      </c>
      <c r="C2" s="111"/>
      <c r="D2" s="111"/>
      <c r="E2" s="111"/>
      <c r="F2" s="111"/>
      <c r="G2" s="111"/>
      <c r="H2" s="111"/>
      <c r="I2" s="111"/>
      <c r="J2" s="111"/>
      <c r="K2" s="111"/>
      <c r="AE2" s="112" t="s">
        <v>133</v>
      </c>
      <c r="AF2" s="110">
        <v>6</v>
      </c>
      <c r="AG2" s="111"/>
      <c r="AH2" s="111" t="s">
        <v>134</v>
      </c>
      <c r="AI2" s="111">
        <v>15</v>
      </c>
      <c r="AJ2" s="111"/>
      <c r="AK2" s="111"/>
      <c r="AL2" s="111"/>
      <c r="AM2" s="111"/>
      <c r="AN2" s="111"/>
      <c r="AO2" s="111"/>
      <c r="AP2" s="113"/>
    </row>
    <row r="3" spans="2:41" ht="15.75" customHeight="1" thickTop="1">
      <c r="B3"/>
      <c r="C3"/>
      <c r="D3"/>
      <c r="E3"/>
      <c r="F3"/>
      <c r="G3"/>
      <c r="H3"/>
      <c r="I3"/>
      <c r="J3"/>
      <c r="K3"/>
      <c r="L3" s="312" t="s">
        <v>135</v>
      </c>
      <c r="M3" s="312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F3"/>
      <c r="AG3"/>
      <c r="AH3"/>
      <c r="AI3"/>
      <c r="AJ3"/>
      <c r="AK3"/>
      <c r="AL3"/>
      <c r="AM3"/>
      <c r="AN3"/>
      <c r="AO3"/>
    </row>
    <row r="4" spans="2:43" ht="15.75" customHeight="1">
      <c r="B4" s="115"/>
      <c r="C4" s="116" t="s">
        <v>136</v>
      </c>
      <c r="D4" s="117" t="s">
        <v>137</v>
      </c>
      <c r="E4" s="118" t="s">
        <v>138</v>
      </c>
      <c r="F4" s="119" t="s">
        <v>139</v>
      </c>
      <c r="G4" s="119" t="s">
        <v>140</v>
      </c>
      <c r="H4" s="119" t="s">
        <v>141</v>
      </c>
      <c r="I4" s="119" t="s">
        <v>142</v>
      </c>
      <c r="J4" s="119" t="s">
        <v>143</v>
      </c>
      <c r="K4" s="120" t="s">
        <v>144</v>
      </c>
      <c r="AE4" s="112"/>
      <c r="AF4" s="115" t="s">
        <v>145</v>
      </c>
      <c r="AG4" s="116" t="s">
        <v>146</v>
      </c>
      <c r="AH4" s="117" t="s">
        <v>147</v>
      </c>
      <c r="AI4" s="118" t="s">
        <v>148</v>
      </c>
      <c r="AJ4" s="119" t="s">
        <v>149</v>
      </c>
      <c r="AK4" s="119" t="s">
        <v>150</v>
      </c>
      <c r="AL4" s="119" t="s">
        <v>151</v>
      </c>
      <c r="AM4" s="119" t="s">
        <v>152</v>
      </c>
      <c r="AN4" s="119" t="s">
        <v>153</v>
      </c>
      <c r="AO4" s="120" t="s">
        <v>154</v>
      </c>
      <c r="AP4" s="2" t="s">
        <v>155</v>
      </c>
      <c r="AQ4" s="2" t="s">
        <v>156</v>
      </c>
    </row>
    <row r="5" spans="2:43" ht="15.75" customHeight="1">
      <c r="B5" s="121">
        <v>1</v>
      </c>
      <c r="C5" s="121" t="s">
        <v>113</v>
      </c>
      <c r="D5" s="121" t="str">
        <f>IF(AL5&lt;&gt;"",AL5,IF(AND(RANK(K5,pointsTotal,0)&lt;4,AL$46=""),RANK(K5,pointsTotal,0)&amp;". plads",""))</f>
        <v>1. plads</v>
      </c>
      <c r="E5" s="122">
        <f aca="true" t="shared" si="0" ref="E5:E10">_xlfn.COUNTIFS(team1,teams,points1,"&gt;=0")+_xlfn.COUNTIFS(team2,teams,points2,"&gt;=0")</f>
        <v>6</v>
      </c>
      <c r="F5" s="122">
        <f aca="true" t="shared" si="1" ref="F5:F10">_xlfn.COUNTIFS(team1,teams,points1,ptv)+_xlfn.COUNTIFS(team2,teams,points2,ptv)</f>
        <v>0</v>
      </c>
      <c r="G5" s="122">
        <f aca="true" t="shared" si="2" ref="G5:G10">_xlfn.COUNTIFS(team1,teams,points1,ptu)+_xlfn.COUNTIFS(team2,teams,points2,ptu)</f>
        <v>0</v>
      </c>
      <c r="H5" s="122">
        <f aca="true" t="shared" si="3" ref="H5:H10">_xlfn.COUNTIFS(team1,teams,points1,ptt)+_xlfn.COUNTIFS(team2,teams,points2,ptt)</f>
        <v>0</v>
      </c>
      <c r="I5" s="122">
        <f aca="true" t="shared" si="4" ref="I5:I10">SUMIF(team1,teams,goals1)+SUMIF(team2,teams,goals2)</f>
        <v>14797</v>
      </c>
      <c r="J5" s="122">
        <f aca="true" t="shared" si="5" ref="J5:J10">SUMIF(team1,teams,goals2)+SUMIF(team2,teams,goals1)</f>
        <v>14208</v>
      </c>
      <c r="K5" s="123">
        <f aca="true" t="shared" si="6" ref="K5:K10">_xlfn.SUMIFS(points1,team1,teams)+_xlfn.SUMIFS(points2,team2,teams)</f>
        <v>42</v>
      </c>
      <c r="AE5" s="112" t="s">
        <v>145</v>
      </c>
      <c r="AF5" s="121"/>
      <c r="AG5" s="124">
        <v>13</v>
      </c>
      <c r="AH5" s="121">
        <v>25</v>
      </c>
      <c r="AI5" s="122">
        <v>7</v>
      </c>
      <c r="AJ5" s="122">
        <v>19</v>
      </c>
      <c r="AK5" s="122">
        <v>1</v>
      </c>
      <c r="AL5" s="122" t="s">
        <v>157</v>
      </c>
      <c r="AM5" s="122">
        <v>3</v>
      </c>
      <c r="AN5" s="122">
        <v>2</v>
      </c>
      <c r="AO5" s="123">
        <v>2</v>
      </c>
      <c r="AP5" s="2">
        <v>3</v>
      </c>
      <c r="AQ5" s="2">
        <v>10</v>
      </c>
    </row>
    <row r="6" spans="2:43" ht="15.75" customHeight="1">
      <c r="B6" s="121">
        <v>2</v>
      </c>
      <c r="C6" s="125" t="s">
        <v>114</v>
      </c>
      <c r="D6" s="125" t="str">
        <f>IF(AL6&lt;&gt;"",AL6,IF(AND(RANK(K6,pointsTotal,0)&lt;4,AL$46=""),RANK(K6,pointsTotal,0)&amp;". plads",""))</f>
        <v>2. plads</v>
      </c>
      <c r="E6" s="122">
        <f t="shared" si="0"/>
        <v>6</v>
      </c>
      <c r="F6" s="122">
        <f t="shared" si="1"/>
        <v>0</v>
      </c>
      <c r="G6" s="122">
        <f t="shared" si="2"/>
        <v>0</v>
      </c>
      <c r="H6" s="122">
        <f t="shared" si="3"/>
        <v>0</v>
      </c>
      <c r="I6" s="122">
        <f t="shared" si="4"/>
        <v>14220</v>
      </c>
      <c r="J6" s="122">
        <f t="shared" si="5"/>
        <v>13798</v>
      </c>
      <c r="K6" s="123">
        <f t="shared" si="6"/>
        <v>40</v>
      </c>
      <c r="AE6" s="112" t="s">
        <v>146</v>
      </c>
      <c r="AF6" s="121">
        <v>28</v>
      </c>
      <c r="AG6" s="126"/>
      <c r="AH6" s="125">
        <v>6</v>
      </c>
      <c r="AI6" s="122">
        <v>26</v>
      </c>
      <c r="AJ6" s="122">
        <v>2</v>
      </c>
      <c r="AK6" s="122">
        <v>24</v>
      </c>
      <c r="AL6" s="122" t="s">
        <v>157</v>
      </c>
      <c r="AM6" s="122">
        <v>2</v>
      </c>
      <c r="AN6" s="122">
        <v>3</v>
      </c>
      <c r="AO6" s="123">
        <v>3</v>
      </c>
      <c r="AP6" s="2">
        <v>2</v>
      </c>
      <c r="AQ6" s="2">
        <v>10</v>
      </c>
    </row>
    <row r="7" spans="2:43" ht="15.75" customHeight="1">
      <c r="B7" s="125">
        <v>3</v>
      </c>
      <c r="C7" s="125" t="s">
        <v>121</v>
      </c>
      <c r="D7" s="125" t="str">
        <f>IF(AL7&lt;&gt;"",AL7,IF(AND(RANK(K7,pointsTotal,0)&lt;4,AL$46=""),RANK(K7,pointsTotal,0)&amp;". plads",""))</f>
        <v>3. plads</v>
      </c>
      <c r="E7" s="122">
        <f t="shared" si="0"/>
        <v>6</v>
      </c>
      <c r="F7" s="122">
        <f t="shared" si="1"/>
        <v>0</v>
      </c>
      <c r="G7" s="122">
        <f t="shared" si="2"/>
        <v>0</v>
      </c>
      <c r="H7" s="122">
        <f t="shared" si="3"/>
        <v>0</v>
      </c>
      <c r="I7" s="122">
        <f t="shared" si="4"/>
        <v>14553</v>
      </c>
      <c r="J7" s="122">
        <f t="shared" si="5"/>
        <v>14205</v>
      </c>
      <c r="K7" s="123">
        <f t="shared" si="6"/>
        <v>30</v>
      </c>
      <c r="AE7" s="112" t="s">
        <v>147</v>
      </c>
      <c r="AF7" s="125">
        <v>10</v>
      </c>
      <c r="AG7" s="126">
        <v>21</v>
      </c>
      <c r="AH7" s="125"/>
      <c r="AI7" s="122">
        <v>3</v>
      </c>
      <c r="AJ7" s="122">
        <v>23</v>
      </c>
      <c r="AK7" s="122">
        <v>14</v>
      </c>
      <c r="AL7" s="122" t="s">
        <v>157</v>
      </c>
      <c r="AM7" s="122">
        <v>3</v>
      </c>
      <c r="AN7" s="122">
        <v>2</v>
      </c>
      <c r="AO7" s="123">
        <v>2</v>
      </c>
      <c r="AP7" s="2">
        <v>3</v>
      </c>
      <c r="AQ7" s="2">
        <v>10</v>
      </c>
    </row>
    <row r="8" spans="2:43" ht="15.75" customHeight="1">
      <c r="B8" s="125">
        <v>4</v>
      </c>
      <c r="C8" s="126" t="s">
        <v>115</v>
      </c>
      <c r="D8" s="125">
        <f>IF(AL8&lt;&gt;"",AL8,IF(AND(RANK(K8,pointsTotal,0)&lt;4,AL$46=""),RANK(K8,pointsTotal,0)&amp;". plads",""))</f>
      </c>
      <c r="E8" s="122">
        <f t="shared" si="0"/>
        <v>5</v>
      </c>
      <c r="F8" s="122">
        <f t="shared" si="1"/>
        <v>0</v>
      </c>
      <c r="G8" s="122">
        <f t="shared" si="2"/>
        <v>0</v>
      </c>
      <c r="H8" s="122">
        <f t="shared" si="3"/>
        <v>1</v>
      </c>
      <c r="I8" s="122">
        <f t="shared" si="4"/>
        <v>11197</v>
      </c>
      <c r="J8" s="122">
        <f t="shared" si="5"/>
        <v>11363</v>
      </c>
      <c r="K8" s="123">
        <f t="shared" si="6"/>
        <v>22</v>
      </c>
      <c r="AE8" s="112" t="s">
        <v>148</v>
      </c>
      <c r="AF8" s="125">
        <v>22</v>
      </c>
      <c r="AG8" s="124">
        <v>11</v>
      </c>
      <c r="AH8" s="125">
        <v>18</v>
      </c>
      <c r="AI8" s="122"/>
      <c r="AJ8" s="122">
        <v>15</v>
      </c>
      <c r="AK8" s="122">
        <v>20</v>
      </c>
      <c r="AL8" s="122" t="s">
        <v>157</v>
      </c>
      <c r="AM8" s="122">
        <v>2</v>
      </c>
      <c r="AN8" s="122">
        <v>3</v>
      </c>
      <c r="AO8" s="123">
        <v>3</v>
      </c>
      <c r="AP8" s="2">
        <v>2</v>
      </c>
      <c r="AQ8" s="2">
        <v>10</v>
      </c>
    </row>
    <row r="9" spans="2:43" ht="15.75" customHeight="1">
      <c r="B9" s="125">
        <v>5</v>
      </c>
      <c r="C9" s="124" t="s">
        <v>122</v>
      </c>
      <c r="D9" s="125">
        <f>IF(AL8&lt;&gt;"",AL8,IF(AND(RANK(K9,pointsTotal,0)&lt;4,AL$46=""),RANK(K9,pointsTotal,0)&amp;". plads",""))</f>
      </c>
      <c r="E9" s="122">
        <f t="shared" si="0"/>
        <v>6</v>
      </c>
      <c r="F9" s="122">
        <f t="shared" si="1"/>
        <v>0</v>
      </c>
      <c r="G9" s="122">
        <f t="shared" si="2"/>
        <v>0</v>
      </c>
      <c r="H9" s="122">
        <f t="shared" si="3"/>
        <v>1</v>
      </c>
      <c r="I9" s="122">
        <f t="shared" si="4"/>
        <v>13478</v>
      </c>
      <c r="J9" s="122">
        <f t="shared" si="5"/>
        <v>14127</v>
      </c>
      <c r="K9" s="123">
        <f t="shared" si="6"/>
        <v>20</v>
      </c>
      <c r="AE9" s="112" t="s">
        <v>149</v>
      </c>
      <c r="AF9" s="125">
        <v>4</v>
      </c>
      <c r="AG9" s="127">
        <v>17</v>
      </c>
      <c r="AH9" s="125">
        <v>8</v>
      </c>
      <c r="AI9" s="122">
        <v>30</v>
      </c>
      <c r="AJ9" s="122"/>
      <c r="AK9" s="122">
        <v>12</v>
      </c>
      <c r="AL9" s="122" t="s">
        <v>157</v>
      </c>
      <c r="AM9" s="122">
        <v>3</v>
      </c>
      <c r="AN9" s="122">
        <v>2</v>
      </c>
      <c r="AO9" s="123">
        <v>2</v>
      </c>
      <c r="AP9" s="2">
        <v>3</v>
      </c>
      <c r="AQ9" s="2">
        <v>10</v>
      </c>
    </row>
    <row r="10" spans="2:43" ht="15.75" customHeight="1">
      <c r="B10" s="125">
        <v>6</v>
      </c>
      <c r="C10" s="126" t="s">
        <v>123</v>
      </c>
      <c r="D10" s="125">
        <f>IF(AL11&lt;&gt;"",AL11,IF(AND(RANK(K10,pointsTotal,0)&lt;4,AL$46=""),RANK(K10,pointsTotal,0)&amp;". plads",""))</f>
      </c>
      <c r="E10" s="122">
        <f t="shared" si="0"/>
        <v>5</v>
      </c>
      <c r="F10" s="122">
        <f t="shared" si="1"/>
        <v>0</v>
      </c>
      <c r="G10" s="122">
        <f t="shared" si="2"/>
        <v>0</v>
      </c>
      <c r="H10" s="122">
        <f t="shared" si="3"/>
        <v>1</v>
      </c>
      <c r="I10" s="122">
        <f t="shared" si="4"/>
        <v>10623</v>
      </c>
      <c r="J10" s="122">
        <f t="shared" si="5"/>
        <v>11167</v>
      </c>
      <c r="K10" s="123">
        <f t="shared" si="6"/>
        <v>16</v>
      </c>
      <c r="AE10" s="112" t="s">
        <v>150</v>
      </c>
      <c r="AF10" s="125">
        <v>16</v>
      </c>
      <c r="AG10" s="126">
        <v>9</v>
      </c>
      <c r="AH10" s="125">
        <v>29</v>
      </c>
      <c r="AI10" s="122">
        <v>5</v>
      </c>
      <c r="AJ10" s="122">
        <v>27</v>
      </c>
      <c r="AK10" s="122"/>
      <c r="AL10" s="122" t="s">
        <v>157</v>
      </c>
      <c r="AM10" s="122">
        <v>2</v>
      </c>
      <c r="AN10" s="122">
        <v>3</v>
      </c>
      <c r="AO10" s="123">
        <v>3</v>
      </c>
      <c r="AP10" s="2">
        <v>2</v>
      </c>
      <c r="AQ10" s="2">
        <v>10</v>
      </c>
    </row>
    <row r="11" spans="2:41" ht="15.75" customHeight="1">
      <c r="B11"/>
      <c r="C11"/>
      <c r="D11"/>
      <c r="E11"/>
      <c r="F11"/>
      <c r="G11"/>
      <c r="H11"/>
      <c r="I11"/>
      <c r="J11"/>
      <c r="K11"/>
      <c r="AE11" s="112"/>
      <c r="AF11"/>
      <c r="AG11"/>
      <c r="AH11"/>
      <c r="AI11"/>
      <c r="AJ11"/>
      <c r="AK11"/>
      <c r="AL11"/>
      <c r="AM11"/>
      <c r="AN11"/>
      <c r="AO11"/>
    </row>
    <row r="12" spans="2:41" ht="15.75" customHeight="1" thickBot="1">
      <c r="B12" s="128" t="s">
        <v>138</v>
      </c>
      <c r="C12" s="129" t="s">
        <v>158</v>
      </c>
      <c r="D12" s="130" t="s">
        <v>159</v>
      </c>
      <c r="E12" s="131" t="s">
        <v>160</v>
      </c>
      <c r="F12" s="131" t="s">
        <v>161</v>
      </c>
      <c r="G12" s="131" t="s">
        <v>162</v>
      </c>
      <c r="H12" s="132" t="s">
        <v>163</v>
      </c>
      <c r="I12" s="133" t="s">
        <v>163</v>
      </c>
      <c r="J12" s="134" t="s">
        <v>164</v>
      </c>
      <c r="K12" s="135" t="s">
        <v>164</v>
      </c>
      <c r="AE12" s="112"/>
      <c r="AF12" s="128"/>
      <c r="AG12" s="129" t="s">
        <v>165</v>
      </c>
      <c r="AH12" s="130" t="s">
        <v>166</v>
      </c>
      <c r="AI12" s="131" t="s">
        <v>167</v>
      </c>
      <c r="AJ12" s="131" t="s">
        <v>168</v>
      </c>
      <c r="AK12" s="131" t="s">
        <v>169</v>
      </c>
      <c r="AL12" s="132" t="s">
        <v>170</v>
      </c>
      <c r="AM12" s="133" t="s">
        <v>171</v>
      </c>
      <c r="AN12" s="134" t="s">
        <v>172</v>
      </c>
      <c r="AO12" s="135" t="s">
        <v>173</v>
      </c>
    </row>
    <row r="13" spans="2:41" ht="15.75" customHeight="1" thickBot="1" thickTop="1">
      <c r="B13" s="125">
        <v>21</v>
      </c>
      <c r="C13" s="121" t="s">
        <v>113</v>
      </c>
      <c r="D13" s="121" t="s">
        <v>121</v>
      </c>
      <c r="E13" s="136" t="s">
        <v>236</v>
      </c>
      <c r="F13" s="137" t="s">
        <v>174</v>
      </c>
      <c r="G13" s="138" t="s">
        <v>216</v>
      </c>
      <c r="H13" s="139">
        <v>2368</v>
      </c>
      <c r="I13" s="140">
        <v>2149</v>
      </c>
      <c r="J13" s="141">
        <v>8</v>
      </c>
      <c r="K13" s="142">
        <v>2</v>
      </c>
      <c r="AE13" s="112"/>
      <c r="AF13" s="125"/>
      <c r="AG13" s="121" t="s">
        <v>175</v>
      </c>
      <c r="AH13" s="121"/>
      <c r="AI13" s="136">
        <v>1</v>
      </c>
      <c r="AJ13" s="137">
        <v>7</v>
      </c>
      <c r="AK13" s="138">
        <v>2</v>
      </c>
      <c r="AL13" s="139" t="s">
        <v>145</v>
      </c>
      <c r="AM13" s="140" t="s">
        <v>150</v>
      </c>
      <c r="AN13" s="141"/>
      <c r="AO13" s="142"/>
    </row>
    <row r="14" spans="2:41" ht="15.75" customHeight="1" thickBot="1">
      <c r="B14" s="125">
        <v>22</v>
      </c>
      <c r="C14" s="125" t="s">
        <v>114</v>
      </c>
      <c r="D14" s="125" t="s">
        <v>122</v>
      </c>
      <c r="E14" s="136" t="s">
        <v>236</v>
      </c>
      <c r="F14" s="143" t="s">
        <v>174</v>
      </c>
      <c r="G14" s="144" t="s">
        <v>235</v>
      </c>
      <c r="H14" s="139">
        <v>2360</v>
      </c>
      <c r="I14" s="140">
        <v>2108</v>
      </c>
      <c r="J14" s="141">
        <v>8</v>
      </c>
      <c r="K14" s="141">
        <v>2</v>
      </c>
      <c r="AE14" s="112"/>
      <c r="AF14" s="125"/>
      <c r="AG14" s="125" t="s">
        <v>176</v>
      </c>
      <c r="AH14" s="125">
        <v>0</v>
      </c>
      <c r="AI14" s="136">
        <v>2</v>
      </c>
      <c r="AJ14" s="143">
        <v>6</v>
      </c>
      <c r="AK14" s="144">
        <v>3</v>
      </c>
      <c r="AL14" s="139" t="s">
        <v>146</v>
      </c>
      <c r="AM14" s="140" t="s">
        <v>149</v>
      </c>
      <c r="AN14" s="141"/>
      <c r="AO14" s="141"/>
    </row>
    <row r="15" spans="2:41" ht="15.75" customHeight="1" thickBot="1">
      <c r="B15" s="145">
        <v>23</v>
      </c>
      <c r="C15" s="145" t="s">
        <v>115</v>
      </c>
      <c r="D15" s="145" t="s">
        <v>123</v>
      </c>
      <c r="E15" s="146" t="s">
        <v>236</v>
      </c>
      <c r="F15" s="147" t="s">
        <v>174</v>
      </c>
      <c r="G15" s="148" t="s">
        <v>217</v>
      </c>
      <c r="H15" s="139">
        <v>2017</v>
      </c>
      <c r="I15" s="140">
        <v>1992</v>
      </c>
      <c r="J15" s="149">
        <v>6</v>
      </c>
      <c r="K15" s="149">
        <v>4</v>
      </c>
      <c r="AE15" s="112"/>
      <c r="AF15" s="145"/>
      <c r="AG15" s="145" t="s">
        <v>177</v>
      </c>
      <c r="AH15" s="145">
        <v>0</v>
      </c>
      <c r="AI15" s="146">
        <v>3</v>
      </c>
      <c r="AJ15" s="147">
        <v>5</v>
      </c>
      <c r="AK15" s="148">
        <v>4</v>
      </c>
      <c r="AL15" s="139" t="s">
        <v>147</v>
      </c>
      <c r="AM15" s="140" t="s">
        <v>148</v>
      </c>
      <c r="AN15" s="149"/>
      <c r="AO15" s="149"/>
    </row>
    <row r="16" spans="2:41" ht="15.75" customHeight="1" thickBot="1">
      <c r="B16" s="125">
        <v>36</v>
      </c>
      <c r="C16" s="125" t="s">
        <v>113</v>
      </c>
      <c r="D16" s="125" t="s">
        <v>123</v>
      </c>
      <c r="E16" s="136" t="s">
        <v>238</v>
      </c>
      <c r="F16" s="143">
        <v>0.4166666666666667</v>
      </c>
      <c r="G16" s="144" t="s">
        <v>243</v>
      </c>
      <c r="H16" s="139">
        <v>2424</v>
      </c>
      <c r="I16" s="140">
        <v>2168</v>
      </c>
      <c r="J16" s="141">
        <v>10</v>
      </c>
      <c r="K16" s="141">
        <v>0</v>
      </c>
      <c r="AE16" s="112"/>
      <c r="AF16" s="125"/>
      <c r="AG16" s="125" t="s">
        <v>179</v>
      </c>
      <c r="AH16" s="125">
        <v>0</v>
      </c>
      <c r="AI16" s="136">
        <v>4</v>
      </c>
      <c r="AJ16" s="143">
        <v>2</v>
      </c>
      <c r="AK16" s="144">
        <v>6</v>
      </c>
      <c r="AL16" s="139" t="s">
        <v>149</v>
      </c>
      <c r="AM16" s="140" t="s">
        <v>145</v>
      </c>
      <c r="AN16" s="141"/>
      <c r="AO16" s="141"/>
    </row>
    <row r="17" spans="2:41" ht="15.75" customHeight="1" thickBot="1">
      <c r="B17" s="125">
        <v>45</v>
      </c>
      <c r="C17" s="125" t="s">
        <v>122</v>
      </c>
      <c r="D17" s="125" t="s">
        <v>113</v>
      </c>
      <c r="E17" s="146" t="s">
        <v>247</v>
      </c>
      <c r="F17" s="143" t="s">
        <v>178</v>
      </c>
      <c r="G17" s="144" t="s">
        <v>220</v>
      </c>
      <c r="H17" s="139">
        <v>2349</v>
      </c>
      <c r="I17" s="140">
        <v>2434</v>
      </c>
      <c r="J17" s="141">
        <v>2</v>
      </c>
      <c r="K17" s="141">
        <v>8</v>
      </c>
      <c r="AE17" s="112"/>
      <c r="AF17" s="125"/>
      <c r="AG17" s="125" t="s">
        <v>180</v>
      </c>
      <c r="AH17" s="125">
        <v>0</v>
      </c>
      <c r="AI17" s="146">
        <v>5</v>
      </c>
      <c r="AJ17" s="143">
        <v>5</v>
      </c>
      <c r="AK17" s="144">
        <v>7</v>
      </c>
      <c r="AL17" s="139" t="s">
        <v>150</v>
      </c>
      <c r="AM17" s="140" t="s">
        <v>148</v>
      </c>
      <c r="AN17" s="141"/>
      <c r="AO17" s="141"/>
    </row>
    <row r="18" spans="2:41" ht="15.75" customHeight="1" thickBot="1">
      <c r="B18" s="145">
        <v>46</v>
      </c>
      <c r="C18" s="145" t="s">
        <v>121</v>
      </c>
      <c r="D18" s="145" t="s">
        <v>123</v>
      </c>
      <c r="E18" s="146" t="s">
        <v>355</v>
      </c>
      <c r="F18" s="147" t="s">
        <v>174</v>
      </c>
      <c r="G18" s="148"/>
      <c r="H18" s="139">
        <v>2403</v>
      </c>
      <c r="I18" s="140">
        <v>2170</v>
      </c>
      <c r="J18" s="149">
        <v>8</v>
      </c>
      <c r="K18" s="149">
        <v>2</v>
      </c>
      <c r="AE18" s="112"/>
      <c r="AF18" s="145"/>
      <c r="AG18" s="145" t="s">
        <v>181</v>
      </c>
      <c r="AH18" s="145">
        <v>0</v>
      </c>
      <c r="AI18" s="146">
        <v>6</v>
      </c>
      <c r="AJ18" s="147">
        <v>4</v>
      </c>
      <c r="AK18" s="148">
        <v>3</v>
      </c>
      <c r="AL18" s="139" t="s">
        <v>146</v>
      </c>
      <c r="AM18" s="140" t="s">
        <v>147</v>
      </c>
      <c r="AN18" s="149"/>
      <c r="AO18" s="149"/>
    </row>
    <row r="19" spans="2:41" ht="15.75" customHeight="1" thickBot="1">
      <c r="B19" s="125">
        <v>47</v>
      </c>
      <c r="C19" s="125" t="s">
        <v>114</v>
      </c>
      <c r="D19" s="125" t="s">
        <v>115</v>
      </c>
      <c r="E19" s="136" t="s">
        <v>247</v>
      </c>
      <c r="F19" s="150" t="s">
        <v>178</v>
      </c>
      <c r="G19" s="138" t="s">
        <v>219</v>
      </c>
      <c r="H19" s="139">
        <v>2217</v>
      </c>
      <c r="I19" s="140">
        <v>2153</v>
      </c>
      <c r="J19" s="141">
        <v>8</v>
      </c>
      <c r="K19" s="141">
        <v>2</v>
      </c>
      <c r="AE19" s="112"/>
      <c r="AF19" s="125"/>
      <c r="AG19" s="125" t="s">
        <v>182</v>
      </c>
      <c r="AH19" s="125">
        <v>0</v>
      </c>
      <c r="AI19" s="136">
        <v>7</v>
      </c>
      <c r="AJ19" s="150">
        <v>5</v>
      </c>
      <c r="AK19" s="138">
        <v>2</v>
      </c>
      <c r="AL19" s="139" t="s">
        <v>145</v>
      </c>
      <c r="AM19" s="140" t="s">
        <v>148</v>
      </c>
      <c r="AN19" s="141"/>
      <c r="AO19" s="141"/>
    </row>
    <row r="20" spans="1:41" ht="15.75" customHeight="1" thickBot="1">
      <c r="A20" s="108"/>
      <c r="B20" s="125">
        <v>57</v>
      </c>
      <c r="C20" s="125" t="s">
        <v>122</v>
      </c>
      <c r="D20" s="125" t="s">
        <v>115</v>
      </c>
      <c r="E20" s="136" t="s">
        <v>248</v>
      </c>
      <c r="F20" s="143" t="s">
        <v>174</v>
      </c>
      <c r="G20" s="144" t="s">
        <v>220</v>
      </c>
      <c r="H20" s="139">
        <v>2113</v>
      </c>
      <c r="I20" s="140">
        <v>2478</v>
      </c>
      <c r="J20" s="141">
        <v>0</v>
      </c>
      <c r="K20" s="141">
        <v>10</v>
      </c>
      <c r="AE20" s="112"/>
      <c r="AF20" s="125"/>
      <c r="AG20" s="125" t="s">
        <v>183</v>
      </c>
      <c r="AH20" s="125">
        <v>0</v>
      </c>
      <c r="AI20" s="136">
        <v>8</v>
      </c>
      <c r="AJ20" s="143">
        <v>4</v>
      </c>
      <c r="AK20" s="144">
        <v>6</v>
      </c>
      <c r="AL20" s="139" t="s">
        <v>149</v>
      </c>
      <c r="AM20" s="140" t="s">
        <v>147</v>
      </c>
      <c r="AN20" s="141"/>
      <c r="AO20" s="141"/>
    </row>
    <row r="21" spans="2:41" ht="15.75" customHeight="1" thickBot="1">
      <c r="B21" s="145">
        <v>58</v>
      </c>
      <c r="C21" s="145" t="s">
        <v>121</v>
      </c>
      <c r="D21" s="145" t="s">
        <v>114</v>
      </c>
      <c r="E21" s="146" t="s">
        <v>248</v>
      </c>
      <c r="F21" s="147" t="s">
        <v>174</v>
      </c>
      <c r="G21" s="148" t="s">
        <v>221</v>
      </c>
      <c r="H21" s="139">
        <v>2349</v>
      </c>
      <c r="I21" s="140">
        <v>2425</v>
      </c>
      <c r="J21" s="149">
        <v>2</v>
      </c>
      <c r="K21" s="149">
        <v>8</v>
      </c>
      <c r="AE21" s="112"/>
      <c r="AF21" s="145"/>
      <c r="AG21" s="145" t="s">
        <v>184</v>
      </c>
      <c r="AH21" s="145">
        <v>0</v>
      </c>
      <c r="AI21" s="146">
        <v>9</v>
      </c>
      <c r="AJ21" s="147">
        <v>3</v>
      </c>
      <c r="AK21" s="148">
        <v>7</v>
      </c>
      <c r="AL21" s="139" t="s">
        <v>150</v>
      </c>
      <c r="AM21" s="140" t="s">
        <v>146</v>
      </c>
      <c r="AN21" s="149"/>
      <c r="AO21" s="149"/>
    </row>
    <row r="22" spans="2:41" ht="15.75" customHeight="1" thickBot="1">
      <c r="B22" s="125">
        <v>105</v>
      </c>
      <c r="C22" s="125" t="s">
        <v>115</v>
      </c>
      <c r="D22" s="125" t="s">
        <v>113</v>
      </c>
      <c r="E22" s="136" t="s">
        <v>250</v>
      </c>
      <c r="F22" s="143" t="s">
        <v>212</v>
      </c>
      <c r="G22" s="144" t="s">
        <v>220</v>
      </c>
      <c r="H22" s="139">
        <v>2282</v>
      </c>
      <c r="I22" s="140">
        <v>2311</v>
      </c>
      <c r="J22" s="141">
        <v>4</v>
      </c>
      <c r="K22" s="141">
        <v>6</v>
      </c>
      <c r="AE22" s="112"/>
      <c r="AF22" s="125"/>
      <c r="AG22" s="125" t="s">
        <v>185</v>
      </c>
      <c r="AH22" s="125">
        <v>0</v>
      </c>
      <c r="AI22" s="136">
        <v>10</v>
      </c>
      <c r="AJ22" s="143">
        <v>2</v>
      </c>
      <c r="AK22" s="144">
        <v>4</v>
      </c>
      <c r="AL22" s="139" t="s">
        <v>147</v>
      </c>
      <c r="AM22" s="140" t="s">
        <v>145</v>
      </c>
      <c r="AN22" s="141"/>
      <c r="AO22" s="141"/>
    </row>
    <row r="23" spans="2:43" ht="15.75" customHeight="1" thickBot="1">
      <c r="B23" s="121">
        <v>106</v>
      </c>
      <c r="C23" s="121" t="s">
        <v>123</v>
      </c>
      <c r="D23" s="121" t="s">
        <v>114</v>
      </c>
      <c r="E23" s="136" t="s">
        <v>250</v>
      </c>
      <c r="F23" s="143" t="s">
        <v>212</v>
      </c>
      <c r="G23" s="138" t="s">
        <v>221</v>
      </c>
      <c r="H23" s="139">
        <v>2186</v>
      </c>
      <c r="I23" s="140">
        <v>2132</v>
      </c>
      <c r="J23" s="142">
        <v>6</v>
      </c>
      <c r="K23" s="142">
        <v>4</v>
      </c>
      <c r="AE23" s="112"/>
      <c r="AF23" s="121"/>
      <c r="AG23" s="121" t="s">
        <v>186</v>
      </c>
      <c r="AH23" s="121">
        <v>0</v>
      </c>
      <c r="AI23" s="136">
        <v>11</v>
      </c>
      <c r="AJ23" s="143">
        <v>3</v>
      </c>
      <c r="AK23" s="138">
        <v>5</v>
      </c>
      <c r="AL23" s="139" t="s">
        <v>148</v>
      </c>
      <c r="AM23" s="140" t="s">
        <v>146</v>
      </c>
      <c r="AN23" s="142"/>
      <c r="AO23" s="142"/>
      <c r="AP23" s="19"/>
      <c r="AQ23" s="19"/>
    </row>
    <row r="24" spans="2:43" ht="15.75" customHeight="1" thickBot="1">
      <c r="B24" s="145">
        <v>107</v>
      </c>
      <c r="C24" s="145" t="s">
        <v>122</v>
      </c>
      <c r="D24" s="145" t="s">
        <v>121</v>
      </c>
      <c r="E24" s="136" t="s">
        <v>250</v>
      </c>
      <c r="F24" s="143" t="s">
        <v>212</v>
      </c>
      <c r="G24" s="148" t="s">
        <v>219</v>
      </c>
      <c r="H24" s="139">
        <v>2295</v>
      </c>
      <c r="I24" s="140">
        <v>2337</v>
      </c>
      <c r="J24" s="149">
        <v>4</v>
      </c>
      <c r="K24" s="149">
        <v>6</v>
      </c>
      <c r="AE24" s="112"/>
      <c r="AF24" s="145"/>
      <c r="AG24" s="145" t="s">
        <v>187</v>
      </c>
      <c r="AH24" s="145">
        <v>0</v>
      </c>
      <c r="AI24" s="136">
        <v>12</v>
      </c>
      <c r="AJ24" s="143">
        <v>7</v>
      </c>
      <c r="AK24" s="148">
        <v>6</v>
      </c>
      <c r="AL24" s="139" t="s">
        <v>149</v>
      </c>
      <c r="AM24" s="140" t="s">
        <v>150</v>
      </c>
      <c r="AN24" s="149"/>
      <c r="AO24" s="149"/>
      <c r="AP24" s="19"/>
      <c r="AQ24" s="19"/>
    </row>
    <row r="25" spans="2:43" ht="15.75" customHeight="1" thickBot="1">
      <c r="B25" s="125">
        <v>119</v>
      </c>
      <c r="C25" s="125" t="s">
        <v>113</v>
      </c>
      <c r="D25" s="125" t="s">
        <v>114</v>
      </c>
      <c r="E25" s="151" t="s">
        <v>251</v>
      </c>
      <c r="F25" s="143" t="s">
        <v>174</v>
      </c>
      <c r="G25" s="138" t="s">
        <v>216</v>
      </c>
      <c r="H25" s="139">
        <v>2580</v>
      </c>
      <c r="I25" s="140">
        <v>2675</v>
      </c>
      <c r="J25" s="141">
        <v>2</v>
      </c>
      <c r="K25" s="141">
        <v>8</v>
      </c>
      <c r="AE25" s="112"/>
      <c r="AF25" s="125"/>
      <c r="AG25" s="125" t="s">
        <v>188</v>
      </c>
      <c r="AH25" s="125">
        <v>0</v>
      </c>
      <c r="AI25" s="151">
        <v>13</v>
      </c>
      <c r="AJ25" s="143">
        <v>3</v>
      </c>
      <c r="AK25" s="138">
        <v>2</v>
      </c>
      <c r="AL25" s="139" t="s">
        <v>145</v>
      </c>
      <c r="AM25" s="140" t="s">
        <v>146</v>
      </c>
      <c r="AN25" s="141"/>
      <c r="AO25" s="141"/>
      <c r="AP25" s="19"/>
      <c r="AQ25" s="19"/>
    </row>
    <row r="26" spans="2:41" ht="15.75" customHeight="1" thickBot="1">
      <c r="B26" s="125">
        <v>120</v>
      </c>
      <c r="C26" s="125" t="s">
        <v>115</v>
      </c>
      <c r="D26" s="125" t="s">
        <v>121</v>
      </c>
      <c r="E26" s="151" t="s">
        <v>251</v>
      </c>
      <c r="F26" s="143" t="s">
        <v>174</v>
      </c>
      <c r="G26" s="144" t="s">
        <v>235</v>
      </c>
      <c r="H26" s="139">
        <v>2267</v>
      </c>
      <c r="I26" s="140">
        <v>2730</v>
      </c>
      <c r="J26" s="141">
        <v>0</v>
      </c>
      <c r="K26" s="141">
        <v>10</v>
      </c>
      <c r="AE26" s="112"/>
      <c r="AF26" s="125"/>
      <c r="AG26" s="125" t="s">
        <v>189</v>
      </c>
      <c r="AH26" s="125">
        <v>0</v>
      </c>
      <c r="AI26" s="151">
        <v>14</v>
      </c>
      <c r="AJ26" s="143">
        <v>7</v>
      </c>
      <c r="AK26" s="144">
        <v>4</v>
      </c>
      <c r="AL26" s="139" t="s">
        <v>147</v>
      </c>
      <c r="AM26" s="140" t="s">
        <v>150</v>
      </c>
      <c r="AN26" s="141"/>
      <c r="AO26" s="141"/>
    </row>
    <row r="27" spans="2:41" ht="15.75" customHeight="1" thickBot="1">
      <c r="B27" s="152">
        <v>121</v>
      </c>
      <c r="C27" s="152" t="s">
        <v>123</v>
      </c>
      <c r="D27" s="152" t="s">
        <v>122</v>
      </c>
      <c r="E27" s="153" t="s">
        <v>251</v>
      </c>
      <c r="F27" s="154" t="s">
        <v>174</v>
      </c>
      <c r="G27" s="155" t="s">
        <v>217</v>
      </c>
      <c r="H27" s="139">
        <v>2107</v>
      </c>
      <c r="I27" s="140">
        <v>2191</v>
      </c>
      <c r="J27" s="156">
        <v>4</v>
      </c>
      <c r="K27" s="156">
        <v>6</v>
      </c>
      <c r="AE27" s="112"/>
      <c r="AF27" s="152"/>
      <c r="AG27" s="152" t="s">
        <v>190</v>
      </c>
      <c r="AH27" s="152">
        <v>0</v>
      </c>
      <c r="AI27" s="153">
        <v>15</v>
      </c>
      <c r="AJ27" s="154">
        <v>6</v>
      </c>
      <c r="AK27" s="155">
        <v>5</v>
      </c>
      <c r="AL27" s="139" t="s">
        <v>148</v>
      </c>
      <c r="AM27" s="140" t="s">
        <v>149</v>
      </c>
      <c r="AN27" s="156"/>
      <c r="AO27" s="156"/>
    </row>
    <row r="28" spans="2:41" ht="15.75" customHeight="1" thickBot="1">
      <c r="B28" s="121">
        <v>137</v>
      </c>
      <c r="C28" s="121" t="s">
        <v>121</v>
      </c>
      <c r="D28" s="121" t="s">
        <v>113</v>
      </c>
      <c r="E28" s="136" t="s">
        <v>254</v>
      </c>
      <c r="F28" s="137" t="s">
        <v>174</v>
      </c>
      <c r="G28" s="138" t="s">
        <v>217</v>
      </c>
      <c r="H28" s="139">
        <v>2585</v>
      </c>
      <c r="I28" s="140">
        <v>2680</v>
      </c>
      <c r="J28" s="142">
        <v>2</v>
      </c>
      <c r="K28" s="142">
        <v>8</v>
      </c>
      <c r="AE28" s="112"/>
      <c r="AF28" s="121"/>
      <c r="AG28" s="121" t="s">
        <v>191</v>
      </c>
      <c r="AH28" s="121">
        <v>0</v>
      </c>
      <c r="AI28" s="136">
        <v>16</v>
      </c>
      <c r="AJ28" s="137">
        <v>2</v>
      </c>
      <c r="AK28" s="138">
        <v>7</v>
      </c>
      <c r="AL28" s="139" t="s">
        <v>150</v>
      </c>
      <c r="AM28" s="140" t="s">
        <v>145</v>
      </c>
      <c r="AN28" s="142"/>
      <c r="AO28" s="142"/>
    </row>
    <row r="29" spans="1:41" ht="15.75" customHeight="1" thickBot="1">
      <c r="A29" s="108"/>
      <c r="B29" s="125">
        <v>138</v>
      </c>
      <c r="C29" s="125" t="s">
        <v>122</v>
      </c>
      <c r="D29" s="125" t="s">
        <v>114</v>
      </c>
      <c r="E29" s="151" t="s">
        <v>254</v>
      </c>
      <c r="F29" s="150" t="s">
        <v>174</v>
      </c>
      <c r="G29" s="144" t="s">
        <v>218</v>
      </c>
      <c r="H29" s="139">
        <v>2422</v>
      </c>
      <c r="I29" s="140">
        <v>2411</v>
      </c>
      <c r="J29" s="141">
        <v>6</v>
      </c>
      <c r="K29" s="141">
        <v>4</v>
      </c>
      <c r="AE29" s="112"/>
      <c r="AF29" s="125"/>
      <c r="AG29" s="125" t="s">
        <v>192</v>
      </c>
      <c r="AH29" s="125">
        <v>0</v>
      </c>
      <c r="AI29" s="151">
        <v>17</v>
      </c>
      <c r="AJ29" s="150">
        <v>3</v>
      </c>
      <c r="AK29" s="144">
        <v>6</v>
      </c>
      <c r="AL29" s="139" t="s">
        <v>149</v>
      </c>
      <c r="AM29" s="140" t="s">
        <v>146</v>
      </c>
      <c r="AN29" s="141"/>
      <c r="AO29" s="141"/>
    </row>
    <row r="30" spans="2:41" ht="15.75" customHeight="1" thickBot="1">
      <c r="B30" s="145">
        <v>139</v>
      </c>
      <c r="C30" s="145" t="s">
        <v>123</v>
      </c>
      <c r="D30" s="145" t="s">
        <v>115</v>
      </c>
      <c r="E30" s="146" t="s">
        <v>259</v>
      </c>
      <c r="F30" s="147" t="s">
        <v>178</v>
      </c>
      <c r="G30" s="148"/>
      <c r="H30" s="139"/>
      <c r="I30" s="140"/>
      <c r="J30" s="149"/>
      <c r="K30" s="149"/>
      <c r="AE30" s="112"/>
      <c r="AF30" s="145"/>
      <c r="AG30" s="145" t="s">
        <v>193</v>
      </c>
      <c r="AH30" s="145">
        <v>0</v>
      </c>
      <c r="AI30" s="146">
        <v>18</v>
      </c>
      <c r="AJ30" s="147">
        <v>4</v>
      </c>
      <c r="AK30" s="148">
        <v>5</v>
      </c>
      <c r="AL30" s="139" t="s">
        <v>148</v>
      </c>
      <c r="AM30" s="140" t="s">
        <v>147</v>
      </c>
      <c r="AN30" s="149"/>
      <c r="AO30" s="149"/>
    </row>
    <row r="31" spans="2:41" ht="15.75" customHeight="1" thickBot="1">
      <c r="B31" s="125">
        <v>163</v>
      </c>
      <c r="C31" s="125" t="s">
        <v>113</v>
      </c>
      <c r="D31" s="125" t="s">
        <v>122</v>
      </c>
      <c r="E31" s="151" t="s">
        <v>258</v>
      </c>
      <c r="F31" s="143" t="s">
        <v>174</v>
      </c>
      <c r="G31" s="144" t="s">
        <v>235</v>
      </c>
      <c r="H31" s="139"/>
      <c r="I31" s="140"/>
      <c r="J31" s="141"/>
      <c r="K31" s="141"/>
      <c r="AE31" s="112"/>
      <c r="AF31" s="125"/>
      <c r="AG31" s="125" t="s">
        <v>194</v>
      </c>
      <c r="AH31" s="125">
        <v>0</v>
      </c>
      <c r="AI31" s="151">
        <v>19</v>
      </c>
      <c r="AJ31" s="143">
        <v>6</v>
      </c>
      <c r="AK31" s="144">
        <v>2</v>
      </c>
      <c r="AL31" s="139" t="s">
        <v>145</v>
      </c>
      <c r="AM31" s="140" t="s">
        <v>149</v>
      </c>
      <c r="AN31" s="141"/>
      <c r="AO31" s="141"/>
    </row>
    <row r="32" spans="2:43" ht="15.75" customHeight="1" thickBot="1">
      <c r="B32" s="125">
        <v>164</v>
      </c>
      <c r="C32" s="125" t="s">
        <v>123</v>
      </c>
      <c r="D32" s="125" t="s">
        <v>121</v>
      </c>
      <c r="E32" s="136" t="s">
        <v>258</v>
      </c>
      <c r="F32" s="143" t="s">
        <v>174</v>
      </c>
      <c r="G32" s="144" t="s">
        <v>217</v>
      </c>
      <c r="H32" s="139"/>
      <c r="I32" s="140"/>
      <c r="J32" s="141"/>
      <c r="K32" s="141"/>
      <c r="AE32" s="112"/>
      <c r="AF32" s="125"/>
      <c r="AG32" s="125" t="s">
        <v>195</v>
      </c>
      <c r="AH32" s="125">
        <v>0</v>
      </c>
      <c r="AI32" s="136">
        <v>20</v>
      </c>
      <c r="AJ32" s="143">
        <v>7</v>
      </c>
      <c r="AK32" s="144">
        <v>5</v>
      </c>
      <c r="AL32" s="139" t="s">
        <v>148</v>
      </c>
      <c r="AM32" s="140" t="s">
        <v>150</v>
      </c>
      <c r="AN32" s="141"/>
      <c r="AO32" s="141"/>
      <c r="AP32" s="19"/>
      <c r="AQ32" s="19"/>
    </row>
    <row r="33" spans="2:43" ht="15.75" customHeight="1" thickBot="1">
      <c r="B33" s="145">
        <v>165</v>
      </c>
      <c r="C33" s="145" t="s">
        <v>115</v>
      </c>
      <c r="D33" s="145" t="s">
        <v>114</v>
      </c>
      <c r="E33" s="146" t="s">
        <v>258</v>
      </c>
      <c r="F33" s="143" t="s">
        <v>174</v>
      </c>
      <c r="G33" s="148" t="s">
        <v>218</v>
      </c>
      <c r="H33" s="139"/>
      <c r="I33" s="140"/>
      <c r="J33" s="149"/>
      <c r="K33" s="149"/>
      <c r="AE33" s="112"/>
      <c r="AF33" s="145"/>
      <c r="AG33" s="145" t="s">
        <v>196</v>
      </c>
      <c r="AH33" s="145">
        <v>0</v>
      </c>
      <c r="AI33" s="146">
        <v>21</v>
      </c>
      <c r="AJ33" s="147">
        <v>3</v>
      </c>
      <c r="AK33" s="148">
        <v>4</v>
      </c>
      <c r="AL33" s="139" t="s">
        <v>147</v>
      </c>
      <c r="AM33" s="140" t="s">
        <v>146</v>
      </c>
      <c r="AN33" s="149"/>
      <c r="AO33" s="149"/>
      <c r="AP33" s="19"/>
      <c r="AQ33" s="19"/>
    </row>
    <row r="34" spans="2:43" ht="15.75" customHeight="1" thickBot="1">
      <c r="B34" s="125">
        <v>192</v>
      </c>
      <c r="C34" s="125" t="s">
        <v>114</v>
      </c>
      <c r="D34" s="125" t="s">
        <v>121</v>
      </c>
      <c r="E34" s="151" t="s">
        <v>260</v>
      </c>
      <c r="F34" s="150" t="s">
        <v>174</v>
      </c>
      <c r="G34" s="144" t="s">
        <v>217</v>
      </c>
      <c r="H34" s="139"/>
      <c r="I34" s="140"/>
      <c r="J34" s="141"/>
      <c r="K34" s="141"/>
      <c r="AE34" s="112"/>
      <c r="AF34" s="125"/>
      <c r="AG34" s="125" t="s">
        <v>197</v>
      </c>
      <c r="AH34" s="125">
        <v>0</v>
      </c>
      <c r="AI34" s="151">
        <v>22</v>
      </c>
      <c r="AJ34" s="150">
        <v>2</v>
      </c>
      <c r="AK34" s="144">
        <v>5</v>
      </c>
      <c r="AL34" s="139" t="s">
        <v>148</v>
      </c>
      <c r="AM34" s="140" t="s">
        <v>145</v>
      </c>
      <c r="AN34" s="141"/>
      <c r="AO34" s="141"/>
      <c r="AP34" s="19"/>
      <c r="AQ34" s="19"/>
    </row>
    <row r="35" spans="2:41" ht="15.75" customHeight="1" thickBot="1">
      <c r="B35" s="125">
        <v>193</v>
      </c>
      <c r="C35" s="125" t="s">
        <v>115</v>
      </c>
      <c r="D35" s="125" t="s">
        <v>122</v>
      </c>
      <c r="E35" s="151" t="s">
        <v>260</v>
      </c>
      <c r="F35" s="143" t="s">
        <v>174</v>
      </c>
      <c r="G35" s="138" t="s">
        <v>218</v>
      </c>
      <c r="H35" s="139"/>
      <c r="I35" s="140"/>
      <c r="J35" s="141"/>
      <c r="K35" s="141"/>
      <c r="AF35" s="125"/>
      <c r="AG35" s="125" t="s">
        <v>198</v>
      </c>
      <c r="AH35" s="125">
        <v>0</v>
      </c>
      <c r="AI35" s="151">
        <v>23</v>
      </c>
      <c r="AJ35" s="143">
        <v>6</v>
      </c>
      <c r="AK35" s="138">
        <v>4</v>
      </c>
      <c r="AL35" s="139" t="s">
        <v>147</v>
      </c>
      <c r="AM35" s="140" t="s">
        <v>149</v>
      </c>
      <c r="AN35" s="141"/>
      <c r="AO35" s="141"/>
    </row>
    <row r="36" spans="2:41" ht="15.75" customHeight="1" thickBot="1">
      <c r="B36" s="145">
        <v>194</v>
      </c>
      <c r="C36" s="145" t="s">
        <v>123</v>
      </c>
      <c r="D36" s="145" t="s">
        <v>113</v>
      </c>
      <c r="E36" s="146" t="s">
        <v>260</v>
      </c>
      <c r="F36" s="147" t="s">
        <v>178</v>
      </c>
      <c r="G36" s="148" t="s">
        <v>220</v>
      </c>
      <c r="H36" s="139"/>
      <c r="I36" s="140"/>
      <c r="J36" s="149"/>
      <c r="K36" s="149"/>
      <c r="AF36" s="145"/>
      <c r="AG36" s="145" t="s">
        <v>199</v>
      </c>
      <c r="AH36" s="145">
        <v>0</v>
      </c>
      <c r="AI36" s="146">
        <v>24</v>
      </c>
      <c r="AJ36" s="147">
        <v>7</v>
      </c>
      <c r="AK36" s="148">
        <v>3</v>
      </c>
      <c r="AL36" s="139" t="s">
        <v>146</v>
      </c>
      <c r="AM36" s="140" t="s">
        <v>150</v>
      </c>
      <c r="AN36" s="149"/>
      <c r="AO36" s="149"/>
    </row>
    <row r="37" spans="2:41" ht="15.75" customHeight="1" thickBot="1">
      <c r="B37" s="125">
        <v>220</v>
      </c>
      <c r="C37" s="125" t="s">
        <v>113</v>
      </c>
      <c r="D37" s="125" t="s">
        <v>115</v>
      </c>
      <c r="E37" s="136" t="s">
        <v>262</v>
      </c>
      <c r="F37" s="143" t="s">
        <v>178</v>
      </c>
      <c r="G37" s="144" t="s">
        <v>215</v>
      </c>
      <c r="H37" s="139"/>
      <c r="I37" s="140"/>
      <c r="J37" s="141"/>
      <c r="K37" s="141"/>
      <c r="AF37" s="125"/>
      <c r="AG37" s="125" t="s">
        <v>200</v>
      </c>
      <c r="AH37" s="125">
        <v>0</v>
      </c>
      <c r="AI37" s="136">
        <v>25</v>
      </c>
      <c r="AJ37" s="143">
        <v>4</v>
      </c>
      <c r="AK37" s="144">
        <v>2</v>
      </c>
      <c r="AL37" s="139" t="s">
        <v>145</v>
      </c>
      <c r="AM37" s="140" t="s">
        <v>147</v>
      </c>
      <c r="AN37" s="141"/>
      <c r="AO37" s="141"/>
    </row>
    <row r="38" spans="2:41" ht="15.75" customHeight="1" thickBot="1">
      <c r="B38" s="121">
        <v>221</v>
      </c>
      <c r="C38" s="121" t="s">
        <v>114</v>
      </c>
      <c r="D38" s="121" t="s">
        <v>123</v>
      </c>
      <c r="E38" s="136" t="s">
        <v>262</v>
      </c>
      <c r="F38" s="137" t="s">
        <v>178</v>
      </c>
      <c r="G38" s="138" t="s">
        <v>216</v>
      </c>
      <c r="H38" s="139"/>
      <c r="I38" s="140"/>
      <c r="J38" s="142"/>
      <c r="K38" s="142"/>
      <c r="AF38" s="121"/>
      <c r="AG38" s="121" t="s">
        <v>201</v>
      </c>
      <c r="AH38" s="121">
        <v>0</v>
      </c>
      <c r="AI38" s="136">
        <v>26</v>
      </c>
      <c r="AJ38" s="137">
        <v>5</v>
      </c>
      <c r="AK38" s="138">
        <v>3</v>
      </c>
      <c r="AL38" s="139" t="s">
        <v>146</v>
      </c>
      <c r="AM38" s="140" t="s">
        <v>148</v>
      </c>
      <c r="AN38" s="142"/>
      <c r="AO38" s="142"/>
    </row>
    <row r="39" spans="2:41" ht="15.75" customHeight="1" thickBot="1">
      <c r="B39" s="145">
        <v>222</v>
      </c>
      <c r="C39" s="145" t="s">
        <v>121</v>
      </c>
      <c r="D39" s="145" t="s">
        <v>122</v>
      </c>
      <c r="E39" s="146" t="s">
        <v>263</v>
      </c>
      <c r="F39" s="147" t="s">
        <v>178</v>
      </c>
      <c r="G39" s="148" t="s">
        <v>235</v>
      </c>
      <c r="H39" s="139"/>
      <c r="I39" s="140"/>
      <c r="J39" s="149"/>
      <c r="K39" s="149"/>
      <c r="AF39" s="145"/>
      <c r="AG39" s="145" t="s">
        <v>202</v>
      </c>
      <c r="AH39" s="145">
        <v>0</v>
      </c>
      <c r="AI39" s="146">
        <v>27</v>
      </c>
      <c r="AJ39" s="147">
        <v>6</v>
      </c>
      <c r="AK39" s="148">
        <v>7</v>
      </c>
      <c r="AL39" s="139" t="s">
        <v>150</v>
      </c>
      <c r="AM39" s="140" t="s">
        <v>149</v>
      </c>
      <c r="AN39" s="149"/>
      <c r="AO39" s="149"/>
    </row>
    <row r="40" spans="2:41" ht="15.75" customHeight="1" thickBot="1">
      <c r="B40" s="125">
        <v>258</v>
      </c>
      <c r="C40" s="125" t="s">
        <v>114</v>
      </c>
      <c r="D40" s="125" t="s">
        <v>113</v>
      </c>
      <c r="E40" s="151" t="s">
        <v>264</v>
      </c>
      <c r="F40" s="143" t="s">
        <v>214</v>
      </c>
      <c r="G40" s="144" t="s">
        <v>215</v>
      </c>
      <c r="H40" s="139"/>
      <c r="I40" s="140"/>
      <c r="J40" s="141"/>
      <c r="K40" s="141"/>
      <c r="AF40" s="125"/>
      <c r="AG40" s="125" t="s">
        <v>203</v>
      </c>
      <c r="AH40" s="125">
        <v>0</v>
      </c>
      <c r="AI40" s="151">
        <v>28</v>
      </c>
      <c r="AJ40" s="143">
        <v>2</v>
      </c>
      <c r="AK40" s="144">
        <v>3</v>
      </c>
      <c r="AL40" s="139" t="s">
        <v>146</v>
      </c>
      <c r="AM40" s="140" t="s">
        <v>145</v>
      </c>
      <c r="AN40" s="141"/>
      <c r="AO40" s="141"/>
    </row>
    <row r="41" spans="2:41" ht="15.75" customHeight="1" thickBot="1">
      <c r="B41" s="125">
        <v>259</v>
      </c>
      <c r="C41" s="125" t="s">
        <v>121</v>
      </c>
      <c r="D41" s="125" t="s">
        <v>115</v>
      </c>
      <c r="E41" s="151" t="s">
        <v>264</v>
      </c>
      <c r="F41" s="143" t="s">
        <v>214</v>
      </c>
      <c r="G41" s="138" t="s">
        <v>216</v>
      </c>
      <c r="H41" s="139"/>
      <c r="I41" s="140"/>
      <c r="J41" s="141"/>
      <c r="K41" s="141"/>
      <c r="AF41" s="125"/>
      <c r="AG41" s="125" t="s">
        <v>204</v>
      </c>
      <c r="AH41" s="125">
        <v>0</v>
      </c>
      <c r="AI41" s="151">
        <v>29</v>
      </c>
      <c r="AJ41" s="143">
        <v>4</v>
      </c>
      <c r="AK41" s="138">
        <v>7</v>
      </c>
      <c r="AL41" s="139" t="s">
        <v>150</v>
      </c>
      <c r="AM41" s="140" t="s">
        <v>147</v>
      </c>
      <c r="AN41" s="141"/>
      <c r="AO41" s="141"/>
    </row>
    <row r="42" spans="2:41" ht="15.75" customHeight="1" thickBot="1">
      <c r="B42" s="152">
        <v>260</v>
      </c>
      <c r="C42" s="152" t="s">
        <v>122</v>
      </c>
      <c r="D42" s="152" t="s">
        <v>123</v>
      </c>
      <c r="E42" s="153" t="s">
        <v>264</v>
      </c>
      <c r="F42" s="154" t="s">
        <v>214</v>
      </c>
      <c r="G42" s="155" t="s">
        <v>235</v>
      </c>
      <c r="H42" s="139"/>
      <c r="I42" s="140"/>
      <c r="J42" s="156"/>
      <c r="K42" s="156"/>
      <c r="AF42" s="152"/>
      <c r="AG42" s="152" t="s">
        <v>205</v>
      </c>
      <c r="AH42" s="152">
        <v>0</v>
      </c>
      <c r="AI42" s="153">
        <v>30</v>
      </c>
      <c r="AJ42" s="154">
        <v>5</v>
      </c>
      <c r="AK42" s="155">
        <v>6</v>
      </c>
      <c r="AL42" s="139" t="s">
        <v>149</v>
      </c>
      <c r="AM42" s="140" t="s">
        <v>148</v>
      </c>
      <c r="AN42" s="156"/>
      <c r="AO42" s="156"/>
    </row>
    <row r="43" spans="2:41" ht="15.75" customHeight="1" thickBot="1">
      <c r="B43" s="157"/>
      <c r="C43" s="158"/>
      <c r="D43" s="158"/>
      <c r="E43" s="158"/>
      <c r="F43" s="111"/>
      <c r="G43" s="111"/>
      <c r="H43" s="139"/>
      <c r="I43" s="140"/>
      <c r="J43"/>
      <c r="K43"/>
      <c r="AF43" s="157"/>
      <c r="AG43" s="158"/>
      <c r="AH43" s="158"/>
      <c r="AI43" s="158"/>
      <c r="AJ43" s="111"/>
      <c r="AK43" s="111"/>
      <c r="AL43" s="139" t="s">
        <v>206</v>
      </c>
      <c r="AM43" s="140" t="s">
        <v>207</v>
      </c>
      <c r="AN43"/>
      <c r="AO43"/>
    </row>
    <row r="44" spans="2:41" ht="15.75" customHeight="1" thickBot="1">
      <c r="B44" s="159" t="s">
        <v>208</v>
      </c>
      <c r="C44" s="160"/>
      <c r="D44" s="160"/>
      <c r="E44" s="161"/>
      <c r="F44" s="162"/>
      <c r="G44" s="163"/>
      <c r="H44" s="139"/>
      <c r="I44" s="140"/>
      <c r="J44" s="164"/>
      <c r="K44" s="164"/>
      <c r="AF44" s="159"/>
      <c r="AG44" s="160"/>
      <c r="AH44" s="160"/>
      <c r="AI44" s="161"/>
      <c r="AJ44" s="162"/>
      <c r="AK44" s="163"/>
      <c r="AL44" s="139" t="s">
        <v>157</v>
      </c>
      <c r="AM44" s="140" t="s">
        <v>157</v>
      </c>
      <c r="AN44" s="164"/>
      <c r="AO44" s="164"/>
    </row>
    <row r="45" spans="2:41" ht="15.75" customHeight="1" thickBot="1">
      <c r="B45" s="157"/>
      <c r="C45" s="158"/>
      <c r="D45" s="158"/>
      <c r="E45" s="158"/>
      <c r="F45" s="111"/>
      <c r="G45" s="111"/>
      <c r="H45" s="139"/>
      <c r="I45" s="140"/>
      <c r="J45"/>
      <c r="K45"/>
      <c r="AF45" s="157"/>
      <c r="AG45" s="158"/>
      <c r="AH45" s="158"/>
      <c r="AI45" s="158"/>
      <c r="AJ45" s="111"/>
      <c r="AK45" s="111"/>
      <c r="AL45" s="139" t="s">
        <v>209</v>
      </c>
      <c r="AM45" s="140" t="s">
        <v>210</v>
      </c>
      <c r="AN45"/>
      <c r="AO45"/>
    </row>
    <row r="46" spans="2:41" ht="15.75" customHeight="1" thickBot="1">
      <c r="B46" s="165" t="s">
        <v>211</v>
      </c>
      <c r="C46" s="160"/>
      <c r="D46" s="160"/>
      <c r="E46" s="161"/>
      <c r="F46" s="162"/>
      <c r="G46" s="163"/>
      <c r="H46" s="139"/>
      <c r="I46" s="140"/>
      <c r="J46" s="164"/>
      <c r="K46" s="164"/>
      <c r="AF46" s="165"/>
      <c r="AG46" s="160"/>
      <c r="AH46" s="160"/>
      <c r="AI46" s="161"/>
      <c r="AJ46" s="162"/>
      <c r="AK46" s="163"/>
      <c r="AL46" s="139" t="s">
        <v>157</v>
      </c>
      <c r="AM46" s="140" t="s">
        <v>157</v>
      </c>
      <c r="AN46" s="164"/>
      <c r="AO46" s="164"/>
    </row>
  </sheetData>
  <sheetProtection/>
  <mergeCells count="1">
    <mergeCell ref="L3:M3"/>
  </mergeCells>
  <dataValidations count="1">
    <dataValidation type="list" allowBlank="1" showInputMessage="1" showErrorMessage="1" sqref="C46:D46 C44:D44 AG46:AH46 AG44:AH44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AP47"/>
  <sheetViews>
    <sheetView zoomScalePageLayoutView="0" workbookViewId="0" topLeftCell="C1">
      <selection activeCell="I5" sqref="I5:I10"/>
    </sheetView>
  </sheetViews>
  <sheetFormatPr defaultColWidth="9.140625" defaultRowHeight="15.75" customHeight="1"/>
  <cols>
    <col min="1" max="1" width="6.57421875" style="2" customWidth="1"/>
    <col min="2" max="2" width="7.57421875" style="2" customWidth="1"/>
    <col min="3" max="3" width="20.00390625" style="2" customWidth="1"/>
    <col min="4" max="4" width="19.140625" style="1" customWidth="1"/>
    <col min="5" max="5" width="10.140625" style="1" bestFit="1" customWidth="1"/>
    <col min="6" max="29" width="9.140625" style="1" customWidth="1"/>
    <col min="30" max="30" width="10.57421875" style="2" customWidth="1"/>
    <col min="31" max="31" width="9.57421875" style="2" customWidth="1"/>
    <col min="32" max="32" width="22.00390625" style="166" customWidth="1"/>
    <col min="33" max="33" width="22.00390625" style="2" customWidth="1"/>
    <col min="34" max="34" width="12.57421875" style="166" customWidth="1"/>
    <col min="35" max="35" width="20.57421875" style="1" customWidth="1"/>
    <col min="36" max="36" width="8.57421875" style="2" customWidth="1"/>
    <col min="37" max="37" width="2.57421875" style="2" customWidth="1"/>
    <col min="38" max="38" width="5.57421875" style="2" customWidth="1"/>
    <col min="39" max="39" width="20.57421875" style="1" customWidth="1"/>
    <col min="40" max="40" width="8.57421875" style="2" customWidth="1"/>
    <col min="41" max="41" width="2.57421875" style="2" customWidth="1"/>
    <col min="42" max="42" width="5.57421875" style="2" customWidth="1"/>
    <col min="43" max="16384" width="9.140625" style="1" customWidth="1"/>
  </cols>
  <sheetData>
    <row r="1" spans="1:42" ht="15.75" customHeight="1">
      <c r="A1"/>
      <c r="B1"/>
      <c r="C1"/>
      <c r="D1"/>
      <c r="E1"/>
      <c r="F1"/>
      <c r="G1"/>
      <c r="H1"/>
      <c r="I1"/>
      <c r="J1"/>
      <c r="K1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</row>
    <row r="2" spans="1:42" ht="15.75" customHeight="1" thickBot="1">
      <c r="A2" s="168"/>
      <c r="B2" s="110" t="s">
        <v>228</v>
      </c>
      <c r="C2" s="111"/>
      <c r="D2" s="111"/>
      <c r="E2" s="111"/>
      <c r="F2" s="111"/>
      <c r="G2" s="111"/>
      <c r="H2" s="111"/>
      <c r="I2" s="111"/>
      <c r="J2" s="111"/>
      <c r="K2" s="111"/>
      <c r="AD2" s="169" t="s">
        <v>133</v>
      </c>
      <c r="AE2" s="170">
        <v>6</v>
      </c>
      <c r="AF2" s="171"/>
      <c r="AG2" s="172" t="s">
        <v>134</v>
      </c>
      <c r="AH2" s="170">
        <v>15</v>
      </c>
      <c r="AI2" s="168"/>
      <c r="AJ2" s="168"/>
      <c r="AK2" s="168"/>
      <c r="AL2" s="168"/>
      <c r="AM2" s="168"/>
      <c r="AN2" s="168"/>
      <c r="AO2" s="168"/>
      <c r="AP2" s="168"/>
    </row>
    <row r="3" spans="1:42" ht="15.75" customHeight="1" thickTop="1">
      <c r="A3"/>
      <c r="B3"/>
      <c r="C3"/>
      <c r="D3"/>
      <c r="E3"/>
      <c r="F3"/>
      <c r="G3"/>
      <c r="H3"/>
      <c r="I3"/>
      <c r="J3"/>
      <c r="K3"/>
      <c r="L3" s="312" t="s">
        <v>135</v>
      </c>
      <c r="M3" s="312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ht="15.75" customHeight="1">
      <c r="A4"/>
      <c r="B4" s="115"/>
      <c r="C4" s="116" t="s">
        <v>136</v>
      </c>
      <c r="D4" s="117" t="s">
        <v>137</v>
      </c>
      <c r="E4" s="118" t="s">
        <v>138</v>
      </c>
      <c r="F4" s="119" t="s">
        <v>139</v>
      </c>
      <c r="G4" s="119" t="s">
        <v>140</v>
      </c>
      <c r="H4" s="119" t="s">
        <v>141</v>
      </c>
      <c r="I4" s="119" t="s">
        <v>142</v>
      </c>
      <c r="J4" s="119" t="s">
        <v>143</v>
      </c>
      <c r="K4" s="120" t="s">
        <v>144</v>
      </c>
      <c r="AD4"/>
      <c r="AE4" s="173" t="s">
        <v>145</v>
      </c>
      <c r="AF4" s="173" t="s">
        <v>146</v>
      </c>
      <c r="AG4" s="173" t="s">
        <v>147</v>
      </c>
      <c r="AH4" s="173" t="s">
        <v>148</v>
      </c>
      <c r="AI4" s="173" t="s">
        <v>149</v>
      </c>
      <c r="AJ4" s="173" t="s">
        <v>150</v>
      </c>
      <c r="AK4" s="174" t="s">
        <v>151</v>
      </c>
      <c r="AL4" s="173" t="s">
        <v>152</v>
      </c>
      <c r="AM4" s="173" t="s">
        <v>153</v>
      </c>
      <c r="AN4" s="173" t="s">
        <v>154</v>
      </c>
      <c r="AO4" s="173" t="s">
        <v>155</v>
      </c>
      <c r="AP4" s="173" t="s">
        <v>156</v>
      </c>
    </row>
    <row r="5" spans="1:42" ht="15.75" customHeight="1">
      <c r="A5"/>
      <c r="B5" s="121">
        <v>1</v>
      </c>
      <c r="C5" s="126" t="s">
        <v>130</v>
      </c>
      <c r="D5" s="121" t="str">
        <f aca="true" t="shared" si="0" ref="D5:D10">IF(AK5&lt;&gt;"",AK5,IF(AND(RANK(K5,pointsTotal,0)&lt;4,AK$46=""),RANK(K5,pointsTotal,0)&amp;". plads",""))</f>
        <v>1. plads</v>
      </c>
      <c r="E5" s="122">
        <f aca="true" t="shared" si="1" ref="E5:E10">_xlfn.COUNTIFS(team1,teams,points1,"&gt;=0")+_xlfn.COUNTIFS(team2,teams,points2,"&gt;=0")</f>
        <v>6</v>
      </c>
      <c r="F5" s="122">
        <f aca="true" t="shared" si="2" ref="F5:F10">_xlfn.COUNTIFS(team1,teams,points1,ptv)+_xlfn.COUNTIFS(team2,teams,points2,ptv)</f>
        <v>0</v>
      </c>
      <c r="G5" s="122">
        <f aca="true" t="shared" si="3" ref="G5:G10">_xlfn.COUNTIFS(team1,teams,points1,ptu)+_xlfn.COUNTIFS(team2,teams,points2,ptu)</f>
        <v>0</v>
      </c>
      <c r="H5" s="122">
        <f aca="true" t="shared" si="4" ref="H5:H10">_xlfn.COUNTIFS(team1,teams,points1,ptt)+_xlfn.COUNTIFS(team2,teams,points2,ptt)</f>
        <v>1</v>
      </c>
      <c r="I5" s="122">
        <f aca="true" t="shared" si="5" ref="I5:I10">SUMIF(team1,teams,goals1)+SUMIF(team2,teams,goals2)</f>
        <v>13372</v>
      </c>
      <c r="J5" s="122">
        <f aca="true" t="shared" si="6" ref="J5:J10">SUMIF(team1,teams,goals2)+SUMIF(team2,teams,goals1)</f>
        <v>13012</v>
      </c>
      <c r="K5" s="123">
        <f aca="true" t="shared" si="7" ref="K5:K10">_xlfn.SUMIFS(points1,team1,teams)+_xlfn.SUMIFS(points2,team2,teams)</f>
        <v>36</v>
      </c>
      <c r="AD5" s="173" t="s">
        <v>145</v>
      </c>
      <c r="AE5" s="175"/>
      <c r="AF5" s="176">
        <v>13</v>
      </c>
      <c r="AG5" s="176">
        <v>25</v>
      </c>
      <c r="AH5" s="176">
        <v>7</v>
      </c>
      <c r="AI5" s="176">
        <v>19</v>
      </c>
      <c r="AJ5" s="176">
        <v>1</v>
      </c>
      <c r="AK5" s="177" t="s">
        <v>157</v>
      </c>
      <c r="AL5" s="178">
        <v>3</v>
      </c>
      <c r="AM5" s="178">
        <v>2</v>
      </c>
      <c r="AN5" s="178">
        <v>2</v>
      </c>
      <c r="AO5" s="178">
        <v>3</v>
      </c>
      <c r="AP5" s="178">
        <v>10</v>
      </c>
    </row>
    <row r="6" spans="1:42" ht="15.75" customHeight="1">
      <c r="A6"/>
      <c r="B6" s="121">
        <v>2</v>
      </c>
      <c r="C6" s="125" t="s">
        <v>119</v>
      </c>
      <c r="D6" s="125" t="str">
        <f t="shared" si="0"/>
        <v>1. plads</v>
      </c>
      <c r="E6" s="122">
        <f t="shared" si="1"/>
        <v>6</v>
      </c>
      <c r="F6" s="122">
        <f t="shared" si="2"/>
        <v>0</v>
      </c>
      <c r="G6" s="122">
        <f t="shared" si="3"/>
        <v>0</v>
      </c>
      <c r="H6" s="122">
        <f t="shared" si="4"/>
        <v>1</v>
      </c>
      <c r="I6" s="122">
        <f t="shared" si="5"/>
        <v>13355</v>
      </c>
      <c r="J6" s="122">
        <f t="shared" si="6"/>
        <v>12584</v>
      </c>
      <c r="K6" s="123">
        <f t="shared" si="7"/>
        <v>36</v>
      </c>
      <c r="AD6" s="173" t="s">
        <v>146</v>
      </c>
      <c r="AE6" s="176">
        <v>28</v>
      </c>
      <c r="AF6" s="175"/>
      <c r="AG6" s="176">
        <v>6</v>
      </c>
      <c r="AH6" s="176">
        <v>26</v>
      </c>
      <c r="AI6" s="176">
        <v>2</v>
      </c>
      <c r="AJ6" s="176">
        <v>24</v>
      </c>
      <c r="AK6" s="177" t="s">
        <v>157</v>
      </c>
      <c r="AL6" s="178">
        <v>2</v>
      </c>
      <c r="AM6" s="178">
        <v>3</v>
      </c>
      <c r="AN6" s="178">
        <v>3</v>
      </c>
      <c r="AO6" s="178">
        <v>2</v>
      </c>
      <c r="AP6" s="178">
        <v>10</v>
      </c>
    </row>
    <row r="7" spans="1:42" ht="15.75" customHeight="1">
      <c r="A7"/>
      <c r="B7" s="125">
        <v>3</v>
      </c>
      <c r="C7" s="124" t="s">
        <v>118</v>
      </c>
      <c r="D7" s="125" t="str">
        <f t="shared" si="0"/>
        <v>3. plads</v>
      </c>
      <c r="E7" s="122">
        <f t="shared" si="1"/>
        <v>5</v>
      </c>
      <c r="F7" s="122">
        <f t="shared" si="2"/>
        <v>0</v>
      </c>
      <c r="G7" s="122">
        <f t="shared" si="3"/>
        <v>0</v>
      </c>
      <c r="H7" s="122">
        <f t="shared" si="4"/>
        <v>1</v>
      </c>
      <c r="I7" s="122">
        <f t="shared" si="5"/>
        <v>11237</v>
      </c>
      <c r="J7" s="122">
        <f t="shared" si="6"/>
        <v>10308</v>
      </c>
      <c r="K7" s="123">
        <f t="shared" si="7"/>
        <v>34</v>
      </c>
      <c r="AD7" s="173" t="s">
        <v>147</v>
      </c>
      <c r="AE7" s="176">
        <v>10</v>
      </c>
      <c r="AF7" s="176">
        <v>21</v>
      </c>
      <c r="AG7" s="175"/>
      <c r="AH7" s="176">
        <v>3</v>
      </c>
      <c r="AI7" s="176">
        <v>23</v>
      </c>
      <c r="AJ7" s="176">
        <v>14</v>
      </c>
      <c r="AK7" s="177" t="s">
        <v>157</v>
      </c>
      <c r="AL7" s="178">
        <v>3</v>
      </c>
      <c r="AM7" s="178">
        <v>2</v>
      </c>
      <c r="AN7" s="178">
        <v>2</v>
      </c>
      <c r="AO7" s="178">
        <v>3</v>
      </c>
      <c r="AP7" s="178">
        <v>10</v>
      </c>
    </row>
    <row r="8" spans="1:42" ht="15.75" customHeight="1">
      <c r="A8"/>
      <c r="B8" s="125">
        <v>4</v>
      </c>
      <c r="C8" s="210" t="s">
        <v>112</v>
      </c>
      <c r="D8" s="125">
        <f t="shared" si="0"/>
      </c>
      <c r="E8" s="122">
        <f t="shared" si="1"/>
        <v>5</v>
      </c>
      <c r="F8" s="122">
        <f t="shared" si="2"/>
        <v>0</v>
      </c>
      <c r="G8" s="122">
        <f t="shared" si="3"/>
        <v>0</v>
      </c>
      <c r="H8" s="122">
        <f t="shared" si="4"/>
        <v>0</v>
      </c>
      <c r="I8" s="122">
        <f t="shared" si="5"/>
        <v>10816</v>
      </c>
      <c r="J8" s="122">
        <f t="shared" si="6"/>
        <v>10528</v>
      </c>
      <c r="K8" s="123">
        <f t="shared" si="7"/>
        <v>30</v>
      </c>
      <c r="AD8" s="173" t="s">
        <v>148</v>
      </c>
      <c r="AE8" s="176">
        <v>22</v>
      </c>
      <c r="AF8" s="176">
        <v>11</v>
      </c>
      <c r="AG8" s="176">
        <v>18</v>
      </c>
      <c r="AH8" s="175"/>
      <c r="AI8" s="176">
        <v>15</v>
      </c>
      <c r="AJ8" s="176">
        <v>20</v>
      </c>
      <c r="AK8" s="177" t="s">
        <v>157</v>
      </c>
      <c r="AL8" s="178">
        <v>2</v>
      </c>
      <c r="AM8" s="178">
        <v>3</v>
      </c>
      <c r="AN8" s="178">
        <v>3</v>
      </c>
      <c r="AO8" s="178">
        <v>2</v>
      </c>
      <c r="AP8" s="178">
        <v>10</v>
      </c>
    </row>
    <row r="9" spans="1:42" ht="15.75" customHeight="1">
      <c r="A9"/>
      <c r="B9" s="125">
        <v>5</v>
      </c>
      <c r="C9" s="125" t="s">
        <v>126</v>
      </c>
      <c r="D9" s="125">
        <f t="shared" si="0"/>
      </c>
      <c r="E9" s="122">
        <f t="shared" si="1"/>
        <v>6</v>
      </c>
      <c r="F9" s="122">
        <f t="shared" si="2"/>
        <v>0</v>
      </c>
      <c r="G9" s="122">
        <f t="shared" si="3"/>
        <v>0</v>
      </c>
      <c r="H9" s="122">
        <f t="shared" si="4"/>
        <v>2</v>
      </c>
      <c r="I9" s="122">
        <f t="shared" si="5"/>
        <v>13017</v>
      </c>
      <c r="J9" s="122">
        <f t="shared" si="6"/>
        <v>13221</v>
      </c>
      <c r="K9" s="123">
        <f t="shared" si="7"/>
        <v>24</v>
      </c>
      <c r="AD9" s="173" t="s">
        <v>149</v>
      </c>
      <c r="AE9" s="176">
        <v>4</v>
      </c>
      <c r="AF9" s="176">
        <v>17</v>
      </c>
      <c r="AG9" s="176">
        <v>8</v>
      </c>
      <c r="AH9" s="176">
        <v>30</v>
      </c>
      <c r="AI9" s="175"/>
      <c r="AJ9" s="176">
        <v>12</v>
      </c>
      <c r="AK9" s="177" t="s">
        <v>157</v>
      </c>
      <c r="AL9" s="178">
        <v>3</v>
      </c>
      <c r="AM9" s="178">
        <v>2</v>
      </c>
      <c r="AN9" s="178">
        <v>2</v>
      </c>
      <c r="AO9" s="178">
        <v>3</v>
      </c>
      <c r="AP9" s="178">
        <v>10</v>
      </c>
    </row>
    <row r="10" spans="1:42" ht="15.75" customHeight="1" thickBot="1">
      <c r="A10"/>
      <c r="B10" s="125">
        <v>6</v>
      </c>
      <c r="C10" s="179" t="s">
        <v>111</v>
      </c>
      <c r="D10" s="125">
        <f t="shared" si="0"/>
      </c>
      <c r="E10" s="122">
        <f t="shared" si="1"/>
        <v>6</v>
      </c>
      <c r="F10" s="122">
        <f t="shared" si="2"/>
        <v>0</v>
      </c>
      <c r="G10" s="122">
        <f t="shared" si="3"/>
        <v>0</v>
      </c>
      <c r="H10" s="122">
        <f t="shared" si="4"/>
        <v>3</v>
      </c>
      <c r="I10" s="122">
        <f t="shared" si="5"/>
        <v>11306</v>
      </c>
      <c r="J10" s="122">
        <f t="shared" si="6"/>
        <v>13450</v>
      </c>
      <c r="K10" s="123">
        <f t="shared" si="7"/>
        <v>10</v>
      </c>
      <c r="AD10" s="173" t="s">
        <v>150</v>
      </c>
      <c r="AE10" s="176">
        <v>16</v>
      </c>
      <c r="AF10" s="176">
        <v>9</v>
      </c>
      <c r="AG10" s="176">
        <v>29</v>
      </c>
      <c r="AH10" s="176">
        <v>5</v>
      </c>
      <c r="AI10" s="176">
        <v>27</v>
      </c>
      <c r="AJ10" s="175"/>
      <c r="AK10" s="177" t="s">
        <v>157</v>
      </c>
      <c r="AL10" s="178">
        <v>2</v>
      </c>
      <c r="AM10" s="178">
        <v>3</v>
      </c>
      <c r="AN10" s="178">
        <v>3</v>
      </c>
      <c r="AO10" s="178">
        <v>2</v>
      </c>
      <c r="AP10" s="178">
        <v>10</v>
      </c>
    </row>
    <row r="11" spans="1:42" ht="15.75" customHeight="1">
      <c r="A11"/>
      <c r="B11"/>
      <c r="C11"/>
      <c r="D11"/>
      <c r="E11"/>
      <c r="F11"/>
      <c r="G11"/>
      <c r="H11"/>
      <c r="I11"/>
      <c r="J11"/>
      <c r="K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ht="15.75" customHeight="1" thickBot="1">
      <c r="A12" s="180"/>
      <c r="B12" s="128" t="s">
        <v>138</v>
      </c>
      <c r="C12" s="129" t="s">
        <v>158</v>
      </c>
      <c r="D12" s="130" t="s">
        <v>159</v>
      </c>
      <c r="E12" s="131" t="s">
        <v>160</v>
      </c>
      <c r="F12" s="131" t="s">
        <v>161</v>
      </c>
      <c r="G12" s="131" t="s">
        <v>162</v>
      </c>
      <c r="H12" s="132" t="s">
        <v>163</v>
      </c>
      <c r="I12" s="133" t="s">
        <v>163</v>
      </c>
      <c r="J12" s="134" t="s">
        <v>164</v>
      </c>
      <c r="K12" s="135" t="s">
        <v>164</v>
      </c>
      <c r="AD12" s="180"/>
      <c r="AE12" s="180"/>
      <c r="AF12" s="181" t="s">
        <v>165</v>
      </c>
      <c r="AG12" s="182" t="s">
        <v>166</v>
      </c>
      <c r="AH12" s="183" t="s">
        <v>167</v>
      </c>
      <c r="AI12" s="184" t="s">
        <v>168</v>
      </c>
      <c r="AJ12" s="184" t="s">
        <v>169</v>
      </c>
      <c r="AK12" s="184" t="s">
        <v>170</v>
      </c>
      <c r="AL12" s="184" t="s">
        <v>171</v>
      </c>
      <c r="AM12" s="185" t="s">
        <v>172</v>
      </c>
      <c r="AN12" s="186" t="s">
        <v>173</v>
      </c>
      <c r="AO12" s="186"/>
      <c r="AP12" s="180"/>
    </row>
    <row r="13" spans="1:42" ht="15.75" customHeight="1" thickBot="1" thickTop="1">
      <c r="A13"/>
      <c r="B13" s="125">
        <v>17</v>
      </c>
      <c r="C13" s="126" t="s">
        <v>111</v>
      </c>
      <c r="D13" s="126" t="s">
        <v>118</v>
      </c>
      <c r="E13" s="136" t="s">
        <v>236</v>
      </c>
      <c r="F13" s="137" t="s">
        <v>174</v>
      </c>
      <c r="G13" s="138" t="s">
        <v>220</v>
      </c>
      <c r="H13" s="139">
        <v>1726</v>
      </c>
      <c r="I13" s="140">
        <v>2372</v>
      </c>
      <c r="J13" s="141">
        <v>0</v>
      </c>
      <c r="K13" s="142">
        <v>10</v>
      </c>
      <c r="AD13" s="157"/>
      <c r="AE13" s="187"/>
      <c r="AF13" s="188" t="s">
        <v>175</v>
      </c>
      <c r="AG13" s="189"/>
      <c r="AH13" s="188">
        <v>1</v>
      </c>
      <c r="AI13" s="190">
        <v>7</v>
      </c>
      <c r="AJ13" s="190">
        <v>2</v>
      </c>
      <c r="AK13" s="191" t="s">
        <v>145</v>
      </c>
      <c r="AL13" s="191" t="s">
        <v>150</v>
      </c>
      <c r="AM13"/>
      <c r="AN13"/>
      <c r="AO13" s="192"/>
      <c r="AP13"/>
    </row>
    <row r="14" spans="1:42" ht="15.75" customHeight="1" thickBot="1">
      <c r="A14"/>
      <c r="B14" s="125">
        <v>18</v>
      </c>
      <c r="C14" s="125" t="s">
        <v>112</v>
      </c>
      <c r="D14" s="125" t="s">
        <v>119</v>
      </c>
      <c r="E14" s="136" t="s">
        <v>236</v>
      </c>
      <c r="F14" s="143" t="s">
        <v>174</v>
      </c>
      <c r="G14" s="144" t="s">
        <v>221</v>
      </c>
      <c r="H14" s="139">
        <v>2071</v>
      </c>
      <c r="I14" s="140">
        <v>2024</v>
      </c>
      <c r="J14" s="141">
        <v>6</v>
      </c>
      <c r="K14" s="141">
        <v>4</v>
      </c>
      <c r="AD14" s="157"/>
      <c r="AE14" s="187"/>
      <c r="AF14" s="193" t="s">
        <v>176</v>
      </c>
      <c r="AG14" s="194">
        <v>0</v>
      </c>
      <c r="AH14" s="193">
        <v>2</v>
      </c>
      <c r="AI14" s="195">
        <v>6</v>
      </c>
      <c r="AJ14" s="195">
        <v>3</v>
      </c>
      <c r="AK14" s="196" t="s">
        <v>146</v>
      </c>
      <c r="AL14" s="196" t="s">
        <v>149</v>
      </c>
      <c r="AM14"/>
      <c r="AN14"/>
      <c r="AO14" s="192"/>
      <c r="AP14"/>
    </row>
    <row r="15" spans="1:42" ht="15.75" customHeight="1" thickBot="1">
      <c r="A15"/>
      <c r="B15" s="145">
        <v>33</v>
      </c>
      <c r="C15" s="145" t="s">
        <v>126</v>
      </c>
      <c r="D15" s="124" t="s">
        <v>130</v>
      </c>
      <c r="E15" s="146" t="s">
        <v>238</v>
      </c>
      <c r="F15" s="147" t="s">
        <v>178</v>
      </c>
      <c r="G15" s="148" t="s">
        <v>240</v>
      </c>
      <c r="H15" s="139">
        <v>2126</v>
      </c>
      <c r="I15" s="140">
        <v>2019</v>
      </c>
      <c r="J15" s="149">
        <v>6</v>
      </c>
      <c r="K15" s="149">
        <v>4</v>
      </c>
      <c r="AD15" s="157"/>
      <c r="AE15" s="187"/>
      <c r="AF15" s="197" t="s">
        <v>177</v>
      </c>
      <c r="AG15" s="198">
        <v>0</v>
      </c>
      <c r="AH15" s="197">
        <v>3</v>
      </c>
      <c r="AI15" s="199">
        <v>5</v>
      </c>
      <c r="AJ15" s="199">
        <v>4</v>
      </c>
      <c r="AK15" s="200" t="s">
        <v>147</v>
      </c>
      <c r="AL15" s="200" t="s">
        <v>148</v>
      </c>
      <c r="AM15"/>
      <c r="AN15"/>
      <c r="AO15" s="192"/>
      <c r="AP15"/>
    </row>
    <row r="16" spans="1:42" ht="15.75" customHeight="1" thickBot="1">
      <c r="A16"/>
      <c r="B16" s="125">
        <v>48</v>
      </c>
      <c r="C16" s="125" t="s">
        <v>119</v>
      </c>
      <c r="D16" s="125" t="s">
        <v>111</v>
      </c>
      <c r="E16" s="136" t="s">
        <v>247</v>
      </c>
      <c r="F16" s="143" t="s">
        <v>178</v>
      </c>
      <c r="G16" s="144" t="s">
        <v>215</v>
      </c>
      <c r="H16" s="139">
        <v>2358</v>
      </c>
      <c r="I16" s="140">
        <v>1791</v>
      </c>
      <c r="J16" s="141">
        <v>10</v>
      </c>
      <c r="K16" s="141">
        <v>0</v>
      </c>
      <c r="AD16" s="157"/>
      <c r="AE16" s="187"/>
      <c r="AF16" s="201" t="s">
        <v>179</v>
      </c>
      <c r="AG16" s="202">
        <v>0</v>
      </c>
      <c r="AH16" s="201">
        <v>4</v>
      </c>
      <c r="AI16" s="189">
        <v>2</v>
      </c>
      <c r="AJ16" s="189">
        <v>6</v>
      </c>
      <c r="AK16" s="203" t="s">
        <v>149</v>
      </c>
      <c r="AL16" s="203" t="s">
        <v>145</v>
      </c>
      <c r="AM16"/>
      <c r="AN16"/>
      <c r="AO16" s="192"/>
      <c r="AP16"/>
    </row>
    <row r="17" spans="1:42" ht="15.75" customHeight="1" thickBot="1">
      <c r="A17"/>
      <c r="B17" s="125">
        <v>49</v>
      </c>
      <c r="C17" s="125" t="s">
        <v>118</v>
      </c>
      <c r="D17" s="124" t="s">
        <v>130</v>
      </c>
      <c r="E17" s="136" t="s">
        <v>247</v>
      </c>
      <c r="F17" s="143" t="s">
        <v>178</v>
      </c>
      <c r="G17" s="144" t="s">
        <v>216</v>
      </c>
      <c r="H17" s="139">
        <v>2479</v>
      </c>
      <c r="I17" s="140">
        <v>2049</v>
      </c>
      <c r="J17" s="141">
        <v>10</v>
      </c>
      <c r="K17" s="141">
        <v>0</v>
      </c>
      <c r="AD17" s="157"/>
      <c r="AE17" s="187"/>
      <c r="AF17" s="193" t="s">
        <v>180</v>
      </c>
      <c r="AG17" s="194">
        <v>0</v>
      </c>
      <c r="AH17" s="193">
        <v>5</v>
      </c>
      <c r="AI17" s="195">
        <v>5</v>
      </c>
      <c r="AJ17" s="195">
        <v>7</v>
      </c>
      <c r="AK17" s="196" t="s">
        <v>150</v>
      </c>
      <c r="AL17" s="196" t="s">
        <v>148</v>
      </c>
      <c r="AM17"/>
      <c r="AN17"/>
      <c r="AO17" s="192"/>
      <c r="AP17"/>
    </row>
    <row r="18" spans="1:42" ht="15.75" customHeight="1" thickBot="1">
      <c r="A18"/>
      <c r="B18" s="145">
        <v>59</v>
      </c>
      <c r="C18" s="145" t="s">
        <v>111</v>
      </c>
      <c r="D18" s="145" t="s">
        <v>130</v>
      </c>
      <c r="E18" s="146" t="s">
        <v>248</v>
      </c>
      <c r="F18" s="147" t="s">
        <v>174</v>
      </c>
      <c r="G18" s="148" t="s">
        <v>219</v>
      </c>
      <c r="H18" s="139">
        <v>1921</v>
      </c>
      <c r="I18" s="140">
        <v>2527</v>
      </c>
      <c r="J18" s="149">
        <v>0</v>
      </c>
      <c r="K18" s="149">
        <v>10</v>
      </c>
      <c r="AD18" s="157"/>
      <c r="AE18" s="187"/>
      <c r="AF18" s="197" t="s">
        <v>181</v>
      </c>
      <c r="AG18" s="198">
        <v>0</v>
      </c>
      <c r="AH18" s="197">
        <v>6</v>
      </c>
      <c r="AI18" s="199">
        <v>4</v>
      </c>
      <c r="AJ18" s="199">
        <v>3</v>
      </c>
      <c r="AK18" s="200" t="s">
        <v>146</v>
      </c>
      <c r="AL18" s="200" t="s">
        <v>147</v>
      </c>
      <c r="AM18"/>
      <c r="AN18"/>
      <c r="AO18" s="192"/>
      <c r="AP18"/>
    </row>
    <row r="19" spans="1:42" ht="15.75" customHeight="1" thickBot="1">
      <c r="A19"/>
      <c r="B19" s="125">
        <v>60</v>
      </c>
      <c r="C19" s="125" t="s">
        <v>119</v>
      </c>
      <c r="D19" s="124" t="s">
        <v>126</v>
      </c>
      <c r="E19" s="136" t="s">
        <v>248</v>
      </c>
      <c r="F19" s="150" t="s">
        <v>174</v>
      </c>
      <c r="G19" s="138" t="s">
        <v>215</v>
      </c>
      <c r="H19" s="139">
        <v>2432</v>
      </c>
      <c r="I19" s="140">
        <v>2213</v>
      </c>
      <c r="J19" s="141">
        <v>10</v>
      </c>
      <c r="K19" s="141">
        <v>0</v>
      </c>
      <c r="AD19" s="157"/>
      <c r="AE19" s="187"/>
      <c r="AF19" s="201" t="s">
        <v>182</v>
      </c>
      <c r="AG19" s="202">
        <v>0</v>
      </c>
      <c r="AH19" s="201">
        <v>7</v>
      </c>
      <c r="AI19" s="189">
        <v>5</v>
      </c>
      <c r="AJ19" s="189">
        <v>2</v>
      </c>
      <c r="AK19" s="203" t="s">
        <v>145</v>
      </c>
      <c r="AL19" s="203" t="s">
        <v>148</v>
      </c>
      <c r="AM19"/>
      <c r="AN19"/>
      <c r="AO19" s="192"/>
      <c r="AP19"/>
    </row>
    <row r="20" spans="1:42" ht="15.75" customHeight="1" thickBot="1">
      <c r="A20"/>
      <c r="B20" s="125">
        <v>61</v>
      </c>
      <c r="C20" s="125" t="s">
        <v>118</v>
      </c>
      <c r="D20" s="125" t="s">
        <v>112</v>
      </c>
      <c r="E20" s="136" t="s">
        <v>259</v>
      </c>
      <c r="F20" s="150" t="s">
        <v>178</v>
      </c>
      <c r="G20" s="144"/>
      <c r="H20" s="139"/>
      <c r="I20" s="140"/>
      <c r="J20" s="141"/>
      <c r="K20" s="141"/>
      <c r="AD20" s="157"/>
      <c r="AE20" s="187"/>
      <c r="AF20" s="193" t="s">
        <v>183</v>
      </c>
      <c r="AG20" s="194">
        <v>0</v>
      </c>
      <c r="AH20" s="193">
        <v>8</v>
      </c>
      <c r="AI20" s="195">
        <v>4</v>
      </c>
      <c r="AJ20" s="195">
        <v>6</v>
      </c>
      <c r="AK20" s="196" t="s">
        <v>149</v>
      </c>
      <c r="AL20" s="196" t="s">
        <v>147</v>
      </c>
      <c r="AM20"/>
      <c r="AN20"/>
      <c r="AO20" s="192"/>
      <c r="AP20"/>
    </row>
    <row r="21" spans="1:42" ht="15.75" customHeight="1" thickBot="1">
      <c r="A21"/>
      <c r="B21" s="145">
        <v>78</v>
      </c>
      <c r="C21" s="145" t="s">
        <v>112</v>
      </c>
      <c r="D21" s="145" t="s">
        <v>126</v>
      </c>
      <c r="E21" s="136" t="s">
        <v>249</v>
      </c>
      <c r="F21" s="150" t="s">
        <v>174</v>
      </c>
      <c r="G21" s="148" t="s">
        <v>235</v>
      </c>
      <c r="H21" s="139">
        <v>2195</v>
      </c>
      <c r="I21" s="140">
        <v>2203</v>
      </c>
      <c r="J21" s="149">
        <v>4</v>
      </c>
      <c r="K21" s="149">
        <v>6</v>
      </c>
      <c r="AD21" s="157"/>
      <c r="AE21" s="187"/>
      <c r="AF21" s="197" t="s">
        <v>184</v>
      </c>
      <c r="AG21" s="198">
        <v>0</v>
      </c>
      <c r="AH21" s="197">
        <v>9</v>
      </c>
      <c r="AI21" s="199">
        <v>3</v>
      </c>
      <c r="AJ21" s="199">
        <v>7</v>
      </c>
      <c r="AK21" s="200" t="s">
        <v>150</v>
      </c>
      <c r="AL21" s="200" t="s">
        <v>146</v>
      </c>
      <c r="AM21"/>
      <c r="AN21"/>
      <c r="AO21" s="192"/>
      <c r="AP21"/>
    </row>
    <row r="22" spans="1:42" ht="15.75" customHeight="1" thickBot="1">
      <c r="A22"/>
      <c r="B22" s="125">
        <v>108</v>
      </c>
      <c r="C22" s="125" t="s">
        <v>126</v>
      </c>
      <c r="D22" s="125" t="s">
        <v>111</v>
      </c>
      <c r="E22" s="136" t="s">
        <v>250</v>
      </c>
      <c r="F22" s="143" t="s">
        <v>212</v>
      </c>
      <c r="G22" s="144" t="s">
        <v>215</v>
      </c>
      <c r="H22" s="139">
        <v>2012</v>
      </c>
      <c r="I22" s="140">
        <v>1879</v>
      </c>
      <c r="J22" s="141">
        <v>8</v>
      </c>
      <c r="K22" s="141">
        <v>2</v>
      </c>
      <c r="AD22" s="157"/>
      <c r="AE22" s="187"/>
      <c r="AF22" s="201" t="s">
        <v>185</v>
      </c>
      <c r="AG22" s="202">
        <v>0</v>
      </c>
      <c r="AH22" s="201">
        <v>10</v>
      </c>
      <c r="AI22" s="189">
        <v>2</v>
      </c>
      <c r="AJ22" s="189">
        <v>4</v>
      </c>
      <c r="AK22" s="203" t="s">
        <v>147</v>
      </c>
      <c r="AL22" s="203" t="s">
        <v>145</v>
      </c>
      <c r="AM22"/>
      <c r="AN22"/>
      <c r="AO22" s="192"/>
      <c r="AP22"/>
    </row>
    <row r="23" spans="1:42" ht="15.75" customHeight="1" thickBot="1">
      <c r="A23"/>
      <c r="B23" s="121">
        <v>109</v>
      </c>
      <c r="C23" s="124" t="s">
        <v>130</v>
      </c>
      <c r="D23" s="121" t="s">
        <v>112</v>
      </c>
      <c r="E23" s="136" t="s">
        <v>250</v>
      </c>
      <c r="F23" s="137" t="s">
        <v>212</v>
      </c>
      <c r="G23" s="138" t="s">
        <v>216</v>
      </c>
      <c r="H23" s="139">
        <v>2213</v>
      </c>
      <c r="I23" s="140">
        <v>2114</v>
      </c>
      <c r="J23" s="142">
        <v>8</v>
      </c>
      <c r="K23" s="142">
        <v>2</v>
      </c>
      <c r="AD23" s="157"/>
      <c r="AE23" s="187"/>
      <c r="AF23" s="193" t="s">
        <v>186</v>
      </c>
      <c r="AG23" s="194">
        <v>0</v>
      </c>
      <c r="AH23" s="193">
        <v>11</v>
      </c>
      <c r="AI23" s="195">
        <v>3</v>
      </c>
      <c r="AJ23" s="195">
        <v>5</v>
      </c>
      <c r="AK23" s="196" t="s">
        <v>148</v>
      </c>
      <c r="AL23" s="196" t="s">
        <v>146</v>
      </c>
      <c r="AM23"/>
      <c r="AN23"/>
      <c r="AO23" s="192"/>
      <c r="AP23"/>
    </row>
    <row r="24" spans="1:42" ht="15.75" customHeight="1" thickBot="1">
      <c r="A24"/>
      <c r="B24" s="121">
        <v>110</v>
      </c>
      <c r="C24" s="204" t="s">
        <v>119</v>
      </c>
      <c r="D24" s="145" t="s">
        <v>118</v>
      </c>
      <c r="E24" s="146" t="s">
        <v>250</v>
      </c>
      <c r="F24" s="147" t="s">
        <v>212</v>
      </c>
      <c r="G24" s="148" t="s">
        <v>235</v>
      </c>
      <c r="H24" s="139">
        <v>2432</v>
      </c>
      <c r="I24" s="140">
        <v>2075</v>
      </c>
      <c r="J24" s="149">
        <v>10</v>
      </c>
      <c r="K24" s="149">
        <v>0</v>
      </c>
      <c r="AD24" s="157"/>
      <c r="AE24" s="187"/>
      <c r="AF24" s="197" t="s">
        <v>187</v>
      </c>
      <c r="AG24" s="198">
        <v>0</v>
      </c>
      <c r="AH24" s="197">
        <v>12</v>
      </c>
      <c r="AI24" s="199">
        <v>7</v>
      </c>
      <c r="AJ24" s="199">
        <v>6</v>
      </c>
      <c r="AK24" s="200" t="s">
        <v>149</v>
      </c>
      <c r="AL24" s="200" t="s">
        <v>150</v>
      </c>
      <c r="AM24"/>
      <c r="AN24"/>
      <c r="AO24" s="192"/>
      <c r="AP24"/>
    </row>
    <row r="25" spans="1:42" ht="15.75" customHeight="1" thickBot="1">
      <c r="A25"/>
      <c r="B25" s="125">
        <v>128</v>
      </c>
      <c r="C25" s="125" t="s">
        <v>111</v>
      </c>
      <c r="D25" s="125" t="s">
        <v>112</v>
      </c>
      <c r="E25" s="151" t="s">
        <v>251</v>
      </c>
      <c r="F25" s="143" t="s">
        <v>178</v>
      </c>
      <c r="G25" s="138" t="s">
        <v>235</v>
      </c>
      <c r="H25" s="139">
        <v>2015</v>
      </c>
      <c r="I25" s="140">
        <v>2163</v>
      </c>
      <c r="J25" s="141">
        <v>2</v>
      </c>
      <c r="K25" s="141">
        <v>8</v>
      </c>
      <c r="AD25" s="157"/>
      <c r="AE25" s="187"/>
      <c r="AF25" s="201" t="s">
        <v>188</v>
      </c>
      <c r="AG25" s="202">
        <v>0</v>
      </c>
      <c r="AH25" s="201">
        <v>13</v>
      </c>
      <c r="AI25" s="189">
        <v>3</v>
      </c>
      <c r="AJ25" s="189">
        <v>2</v>
      </c>
      <c r="AK25" s="203" t="s">
        <v>145</v>
      </c>
      <c r="AL25" s="203" t="s">
        <v>146</v>
      </c>
      <c r="AM25"/>
      <c r="AN25"/>
      <c r="AO25" s="192"/>
      <c r="AP25"/>
    </row>
    <row r="26" spans="1:42" ht="15.75" customHeight="1" thickBot="1">
      <c r="A26"/>
      <c r="B26" s="125">
        <v>129</v>
      </c>
      <c r="C26" s="125" t="s">
        <v>126</v>
      </c>
      <c r="D26" s="125" t="s">
        <v>118</v>
      </c>
      <c r="E26" s="151" t="s">
        <v>251</v>
      </c>
      <c r="F26" s="143" t="s">
        <v>178</v>
      </c>
      <c r="G26" s="144" t="s">
        <v>217</v>
      </c>
      <c r="H26" s="139">
        <v>2127</v>
      </c>
      <c r="I26" s="140">
        <v>2293</v>
      </c>
      <c r="J26" s="141">
        <v>0</v>
      </c>
      <c r="K26" s="141">
        <v>10</v>
      </c>
      <c r="AD26" s="157"/>
      <c r="AE26" s="187"/>
      <c r="AF26" s="193" t="s">
        <v>189</v>
      </c>
      <c r="AG26" s="194">
        <v>0</v>
      </c>
      <c r="AH26" s="193">
        <v>14</v>
      </c>
      <c r="AI26" s="195">
        <v>7</v>
      </c>
      <c r="AJ26" s="195">
        <v>4</v>
      </c>
      <c r="AK26" s="196" t="s">
        <v>147</v>
      </c>
      <c r="AL26" s="196" t="s">
        <v>150</v>
      </c>
      <c r="AM26"/>
      <c r="AN26"/>
      <c r="AO26" s="192"/>
      <c r="AP26"/>
    </row>
    <row r="27" spans="1:42" ht="15.75" customHeight="1" thickBot="1">
      <c r="A27"/>
      <c r="B27" s="152">
        <v>130</v>
      </c>
      <c r="C27" s="205" t="s">
        <v>130</v>
      </c>
      <c r="D27" s="152" t="s">
        <v>119</v>
      </c>
      <c r="E27" s="206" t="s">
        <v>251</v>
      </c>
      <c r="F27" s="207" t="s">
        <v>178</v>
      </c>
      <c r="G27" s="155" t="s">
        <v>218</v>
      </c>
      <c r="H27" s="139">
        <v>2161</v>
      </c>
      <c r="I27" s="140">
        <v>2036</v>
      </c>
      <c r="J27" s="156">
        <v>8</v>
      </c>
      <c r="K27" s="156">
        <v>2</v>
      </c>
      <c r="AD27" s="157"/>
      <c r="AE27" s="187"/>
      <c r="AF27" s="197" t="s">
        <v>190</v>
      </c>
      <c r="AG27" s="198">
        <v>0</v>
      </c>
      <c r="AH27" s="197">
        <v>15</v>
      </c>
      <c r="AI27" s="199">
        <v>6</v>
      </c>
      <c r="AJ27" s="199">
        <v>5</v>
      </c>
      <c r="AK27" s="200" t="s">
        <v>148</v>
      </c>
      <c r="AL27" s="200" t="s">
        <v>149</v>
      </c>
      <c r="AM27"/>
      <c r="AN27"/>
      <c r="AO27" s="192"/>
      <c r="AP27"/>
    </row>
    <row r="28" spans="1:42" ht="15.75" customHeight="1" thickBot="1">
      <c r="A28"/>
      <c r="B28" s="121">
        <v>134</v>
      </c>
      <c r="C28" s="121" t="s">
        <v>118</v>
      </c>
      <c r="D28" s="121" t="s">
        <v>111</v>
      </c>
      <c r="E28" s="136" t="s">
        <v>254</v>
      </c>
      <c r="F28" s="137" t="s">
        <v>174</v>
      </c>
      <c r="G28" s="138" t="s">
        <v>215</v>
      </c>
      <c r="H28" s="139">
        <v>2018</v>
      </c>
      <c r="I28" s="140">
        <v>1974</v>
      </c>
      <c r="J28" s="142">
        <v>4</v>
      </c>
      <c r="K28" s="142">
        <v>6</v>
      </c>
      <c r="AD28" s="157"/>
      <c r="AE28" s="187"/>
      <c r="AF28" s="201" t="s">
        <v>191</v>
      </c>
      <c r="AG28" s="202">
        <v>0</v>
      </c>
      <c r="AH28" s="201">
        <v>16</v>
      </c>
      <c r="AI28" s="189">
        <v>2</v>
      </c>
      <c r="AJ28" s="189">
        <v>7</v>
      </c>
      <c r="AK28" s="203" t="s">
        <v>150</v>
      </c>
      <c r="AL28" s="203" t="s">
        <v>145</v>
      </c>
      <c r="AM28"/>
      <c r="AN28"/>
      <c r="AO28" s="192"/>
      <c r="AP28"/>
    </row>
    <row r="29" spans="1:42" ht="15.75" customHeight="1" thickBot="1">
      <c r="A29"/>
      <c r="B29" s="125">
        <v>135</v>
      </c>
      <c r="C29" s="125" t="s">
        <v>119</v>
      </c>
      <c r="D29" s="125" t="s">
        <v>112</v>
      </c>
      <c r="E29" s="151" t="s">
        <v>254</v>
      </c>
      <c r="F29" s="150" t="s">
        <v>174</v>
      </c>
      <c r="G29" s="144" t="s">
        <v>216</v>
      </c>
      <c r="H29" s="139">
        <v>2073</v>
      </c>
      <c r="I29" s="140">
        <v>2273</v>
      </c>
      <c r="J29" s="141">
        <v>0</v>
      </c>
      <c r="K29" s="141">
        <v>10</v>
      </c>
      <c r="AD29" s="157"/>
      <c r="AE29" s="187"/>
      <c r="AF29" s="193" t="s">
        <v>192</v>
      </c>
      <c r="AG29" s="194">
        <v>0</v>
      </c>
      <c r="AH29" s="193">
        <v>17</v>
      </c>
      <c r="AI29" s="195">
        <v>3</v>
      </c>
      <c r="AJ29" s="195">
        <v>6</v>
      </c>
      <c r="AK29" s="196" t="s">
        <v>149</v>
      </c>
      <c r="AL29" s="196" t="s">
        <v>146</v>
      </c>
      <c r="AM29"/>
      <c r="AN29"/>
      <c r="AO29" s="192"/>
      <c r="AP29"/>
    </row>
    <row r="30" spans="1:42" ht="15.75" customHeight="1" thickBot="1">
      <c r="A30"/>
      <c r="B30" s="145">
        <v>136</v>
      </c>
      <c r="C30" s="124" t="s">
        <v>130</v>
      </c>
      <c r="D30" s="145" t="s">
        <v>126</v>
      </c>
      <c r="E30" s="146" t="s">
        <v>254</v>
      </c>
      <c r="F30" s="147" t="s">
        <v>174</v>
      </c>
      <c r="G30" s="148" t="s">
        <v>235</v>
      </c>
      <c r="H30" s="139">
        <v>2403</v>
      </c>
      <c r="I30" s="140">
        <v>2336</v>
      </c>
      <c r="J30" s="149">
        <v>6</v>
      </c>
      <c r="K30" s="149">
        <v>4</v>
      </c>
      <c r="AD30" s="157"/>
      <c r="AE30" s="187"/>
      <c r="AF30" s="197" t="s">
        <v>193</v>
      </c>
      <c r="AG30" s="198">
        <v>0</v>
      </c>
      <c r="AH30" s="197">
        <v>18</v>
      </c>
      <c r="AI30" s="199">
        <v>4</v>
      </c>
      <c r="AJ30" s="199">
        <v>5</v>
      </c>
      <c r="AK30" s="200" t="s">
        <v>148</v>
      </c>
      <c r="AL30" s="200" t="s">
        <v>147</v>
      </c>
      <c r="AM30"/>
      <c r="AN30"/>
      <c r="AO30" s="192"/>
      <c r="AP30"/>
    </row>
    <row r="31" spans="1:42" ht="15.75" customHeight="1" thickBot="1">
      <c r="A31"/>
      <c r="B31" s="125">
        <v>166</v>
      </c>
      <c r="C31" s="125" t="s">
        <v>111</v>
      </c>
      <c r="D31" s="125" t="s">
        <v>119</v>
      </c>
      <c r="E31" s="151" t="s">
        <v>258</v>
      </c>
      <c r="F31" s="143" t="s">
        <v>178</v>
      </c>
      <c r="G31" s="144" t="s">
        <v>220</v>
      </c>
      <c r="H31" s="139"/>
      <c r="I31" s="140"/>
      <c r="J31" s="141"/>
      <c r="K31" s="141"/>
      <c r="AD31" s="157"/>
      <c r="AE31" s="187"/>
      <c r="AF31" s="201" t="s">
        <v>194</v>
      </c>
      <c r="AG31" s="202">
        <v>0</v>
      </c>
      <c r="AH31" s="201">
        <v>19</v>
      </c>
      <c r="AI31" s="189">
        <v>6</v>
      </c>
      <c r="AJ31" s="189">
        <v>2</v>
      </c>
      <c r="AK31" s="203" t="s">
        <v>145</v>
      </c>
      <c r="AL31" s="203" t="s">
        <v>149</v>
      </c>
      <c r="AM31"/>
      <c r="AN31"/>
      <c r="AO31" s="192"/>
      <c r="AP31"/>
    </row>
    <row r="32" spans="1:42" ht="15.75" customHeight="1" thickBot="1">
      <c r="A32"/>
      <c r="B32" s="125">
        <v>167</v>
      </c>
      <c r="C32" s="124" t="s">
        <v>130</v>
      </c>
      <c r="D32" s="125" t="s">
        <v>118</v>
      </c>
      <c r="E32" s="136" t="s">
        <v>258</v>
      </c>
      <c r="F32" s="143" t="s">
        <v>178</v>
      </c>
      <c r="G32" s="144" t="s">
        <v>221</v>
      </c>
      <c r="H32" s="139"/>
      <c r="I32" s="140"/>
      <c r="J32" s="141"/>
      <c r="K32" s="141"/>
      <c r="AD32" s="157"/>
      <c r="AE32" s="187"/>
      <c r="AF32" s="193" t="s">
        <v>195</v>
      </c>
      <c r="AG32" s="194">
        <v>0</v>
      </c>
      <c r="AH32" s="193">
        <v>20</v>
      </c>
      <c r="AI32" s="195">
        <v>7</v>
      </c>
      <c r="AJ32" s="195">
        <v>5</v>
      </c>
      <c r="AK32" s="196" t="s">
        <v>148</v>
      </c>
      <c r="AL32" s="196" t="s">
        <v>150</v>
      </c>
      <c r="AM32"/>
      <c r="AN32"/>
      <c r="AO32" s="192"/>
      <c r="AP32"/>
    </row>
    <row r="33" spans="1:42" ht="15.75" customHeight="1" thickBot="1">
      <c r="A33"/>
      <c r="B33" s="145">
        <v>168</v>
      </c>
      <c r="C33" s="145" t="s">
        <v>126</v>
      </c>
      <c r="D33" s="145" t="s">
        <v>112</v>
      </c>
      <c r="E33" s="146" t="s">
        <v>258</v>
      </c>
      <c r="F33" s="147" t="s">
        <v>178</v>
      </c>
      <c r="G33" s="148" t="s">
        <v>219</v>
      </c>
      <c r="H33" s="139"/>
      <c r="I33" s="140"/>
      <c r="J33" s="149"/>
      <c r="K33" s="149"/>
      <c r="AD33"/>
      <c r="AE33" s="187"/>
      <c r="AF33" s="197" t="s">
        <v>196</v>
      </c>
      <c r="AG33" s="198">
        <v>0</v>
      </c>
      <c r="AH33" s="197">
        <v>21</v>
      </c>
      <c r="AI33" s="199">
        <v>3</v>
      </c>
      <c r="AJ33" s="199">
        <v>4</v>
      </c>
      <c r="AK33" s="200" t="s">
        <v>147</v>
      </c>
      <c r="AL33" s="200" t="s">
        <v>146</v>
      </c>
      <c r="AM33"/>
      <c r="AN33"/>
      <c r="AO33" s="192"/>
      <c r="AP33"/>
    </row>
    <row r="34" spans="1:42" ht="15.75" customHeight="1" thickBot="1">
      <c r="A34"/>
      <c r="B34" s="125">
        <v>186</v>
      </c>
      <c r="C34" s="124" t="s">
        <v>130</v>
      </c>
      <c r="D34" s="125" t="s">
        <v>111</v>
      </c>
      <c r="E34" s="151" t="s">
        <v>260</v>
      </c>
      <c r="F34" s="150" t="s">
        <v>174</v>
      </c>
      <c r="G34" s="144" t="s">
        <v>220</v>
      </c>
      <c r="H34" s="139"/>
      <c r="I34" s="140"/>
      <c r="J34" s="141"/>
      <c r="K34" s="141"/>
      <c r="AD34"/>
      <c r="AE34" s="187"/>
      <c r="AF34" s="201" t="s">
        <v>197</v>
      </c>
      <c r="AG34" s="202">
        <v>0</v>
      </c>
      <c r="AH34" s="201">
        <v>22</v>
      </c>
      <c r="AI34" s="189">
        <v>2</v>
      </c>
      <c r="AJ34" s="189">
        <v>5</v>
      </c>
      <c r="AK34" s="203" t="s">
        <v>148</v>
      </c>
      <c r="AL34" s="203" t="s">
        <v>145</v>
      </c>
      <c r="AM34"/>
      <c r="AN34"/>
      <c r="AO34" s="192"/>
      <c r="AP34"/>
    </row>
    <row r="35" spans="1:42" ht="15.75" customHeight="1" thickBot="1">
      <c r="A35"/>
      <c r="B35" s="125">
        <v>187</v>
      </c>
      <c r="C35" s="125" t="s">
        <v>126</v>
      </c>
      <c r="D35" s="125" t="s">
        <v>119</v>
      </c>
      <c r="E35" s="151" t="s">
        <v>260</v>
      </c>
      <c r="F35" s="143" t="s">
        <v>174</v>
      </c>
      <c r="G35" s="138" t="s">
        <v>221</v>
      </c>
      <c r="H35" s="139"/>
      <c r="I35" s="140"/>
      <c r="J35" s="141"/>
      <c r="K35" s="141"/>
      <c r="AD35"/>
      <c r="AE35" s="187"/>
      <c r="AF35" s="193" t="s">
        <v>198</v>
      </c>
      <c r="AG35" s="194">
        <v>0</v>
      </c>
      <c r="AH35" s="193">
        <v>23</v>
      </c>
      <c r="AI35" s="195">
        <v>6</v>
      </c>
      <c r="AJ35" s="195">
        <v>4</v>
      </c>
      <c r="AK35" s="196" t="s">
        <v>147</v>
      </c>
      <c r="AL35" s="196" t="s">
        <v>149</v>
      </c>
      <c r="AM35"/>
      <c r="AN35"/>
      <c r="AO35" s="192"/>
      <c r="AP35"/>
    </row>
    <row r="36" spans="1:42" ht="15.75" customHeight="1" thickBot="1">
      <c r="A36"/>
      <c r="B36" s="145">
        <v>188</v>
      </c>
      <c r="C36" s="145" t="s">
        <v>112</v>
      </c>
      <c r="D36" s="145" t="s">
        <v>118</v>
      </c>
      <c r="E36" s="146" t="s">
        <v>260</v>
      </c>
      <c r="F36" s="147" t="s">
        <v>174</v>
      </c>
      <c r="G36" s="148" t="s">
        <v>219</v>
      </c>
      <c r="H36" s="139"/>
      <c r="I36" s="140"/>
      <c r="J36" s="149"/>
      <c r="K36" s="149"/>
      <c r="AD36"/>
      <c r="AE36" s="187"/>
      <c r="AF36" s="197" t="s">
        <v>199</v>
      </c>
      <c r="AG36" s="198">
        <v>0</v>
      </c>
      <c r="AH36" s="197">
        <v>24</v>
      </c>
      <c r="AI36" s="199">
        <v>7</v>
      </c>
      <c r="AJ36" s="199">
        <v>3</v>
      </c>
      <c r="AK36" s="200" t="s">
        <v>146</v>
      </c>
      <c r="AL36" s="200" t="s">
        <v>150</v>
      </c>
      <c r="AM36"/>
      <c r="AN36"/>
      <c r="AO36" s="192"/>
      <c r="AP36"/>
    </row>
    <row r="37" spans="1:42" ht="15.75" customHeight="1" thickBot="1">
      <c r="A37"/>
      <c r="B37" s="125">
        <v>212</v>
      </c>
      <c r="C37" s="125" t="s">
        <v>111</v>
      </c>
      <c r="D37" s="125" t="s">
        <v>126</v>
      </c>
      <c r="E37" s="136" t="s">
        <v>262</v>
      </c>
      <c r="F37" s="143" t="s">
        <v>174</v>
      </c>
      <c r="G37" s="144" t="s">
        <v>215</v>
      </c>
      <c r="H37" s="139"/>
      <c r="I37" s="140"/>
      <c r="J37" s="141"/>
      <c r="K37" s="141"/>
      <c r="AD37"/>
      <c r="AE37" s="187"/>
      <c r="AF37" s="201" t="s">
        <v>200</v>
      </c>
      <c r="AG37" s="202">
        <v>0</v>
      </c>
      <c r="AH37" s="201">
        <v>25</v>
      </c>
      <c r="AI37" s="189">
        <v>4</v>
      </c>
      <c r="AJ37" s="189">
        <v>2</v>
      </c>
      <c r="AK37" s="203" t="s">
        <v>145</v>
      </c>
      <c r="AL37" s="203" t="s">
        <v>147</v>
      </c>
      <c r="AM37"/>
      <c r="AN37"/>
      <c r="AO37" s="192"/>
      <c r="AP37"/>
    </row>
    <row r="38" spans="1:42" ht="15.75" customHeight="1" thickBot="1">
      <c r="A38"/>
      <c r="B38" s="121">
        <v>213</v>
      </c>
      <c r="C38" s="121" t="s">
        <v>112</v>
      </c>
      <c r="D38" s="124" t="s">
        <v>130</v>
      </c>
      <c r="E38" s="136" t="s">
        <v>262</v>
      </c>
      <c r="F38" s="137" t="s">
        <v>174</v>
      </c>
      <c r="G38" s="138" t="s">
        <v>216</v>
      </c>
      <c r="H38" s="139"/>
      <c r="I38" s="140"/>
      <c r="J38" s="142"/>
      <c r="K38" s="142"/>
      <c r="AD38"/>
      <c r="AE38" s="187"/>
      <c r="AF38" s="193" t="s">
        <v>201</v>
      </c>
      <c r="AG38" s="194">
        <v>0</v>
      </c>
      <c r="AH38" s="193">
        <v>26</v>
      </c>
      <c r="AI38" s="195">
        <v>5</v>
      </c>
      <c r="AJ38" s="195">
        <v>3</v>
      </c>
      <c r="AK38" s="196" t="s">
        <v>146</v>
      </c>
      <c r="AL38" s="196" t="s">
        <v>148</v>
      </c>
      <c r="AM38"/>
      <c r="AN38"/>
      <c r="AO38" s="192"/>
      <c r="AP38"/>
    </row>
    <row r="39" spans="1:42" ht="15.75" customHeight="1" thickBot="1">
      <c r="A39"/>
      <c r="B39" s="145">
        <v>214</v>
      </c>
      <c r="C39" s="145" t="s">
        <v>118</v>
      </c>
      <c r="D39" s="145" t="s">
        <v>119</v>
      </c>
      <c r="E39" s="146" t="s">
        <v>262</v>
      </c>
      <c r="F39" s="147" t="s">
        <v>174</v>
      </c>
      <c r="G39" s="148" t="s">
        <v>235</v>
      </c>
      <c r="H39" s="139"/>
      <c r="I39" s="140"/>
      <c r="J39" s="149"/>
      <c r="K39" s="149"/>
      <c r="AD39"/>
      <c r="AE39" s="187"/>
      <c r="AF39" s="197" t="s">
        <v>202</v>
      </c>
      <c r="AG39" s="198">
        <v>0</v>
      </c>
      <c r="AH39" s="197">
        <v>27</v>
      </c>
      <c r="AI39" s="199">
        <v>6</v>
      </c>
      <c r="AJ39" s="199">
        <v>7</v>
      </c>
      <c r="AK39" s="200" t="s">
        <v>150</v>
      </c>
      <c r="AL39" s="200" t="s">
        <v>149</v>
      </c>
      <c r="AM39"/>
      <c r="AN39"/>
      <c r="AO39" s="192"/>
      <c r="AP39"/>
    </row>
    <row r="40" spans="1:42" ht="15.75" customHeight="1" thickBot="1">
      <c r="A40"/>
      <c r="B40" s="125">
        <v>255</v>
      </c>
      <c r="C40" s="125" t="s">
        <v>112</v>
      </c>
      <c r="D40" s="125" t="s">
        <v>111</v>
      </c>
      <c r="E40" s="151" t="s">
        <v>264</v>
      </c>
      <c r="F40" s="143" t="s">
        <v>214</v>
      </c>
      <c r="G40" s="144" t="s">
        <v>220</v>
      </c>
      <c r="H40" s="139"/>
      <c r="I40" s="140"/>
      <c r="J40" s="141"/>
      <c r="K40" s="141"/>
      <c r="AD40"/>
      <c r="AE40" s="187"/>
      <c r="AF40" s="201" t="s">
        <v>203</v>
      </c>
      <c r="AG40" s="202">
        <v>0</v>
      </c>
      <c r="AH40" s="201">
        <v>28</v>
      </c>
      <c r="AI40" s="189">
        <v>2</v>
      </c>
      <c r="AJ40" s="189">
        <v>3</v>
      </c>
      <c r="AK40" s="203" t="s">
        <v>146</v>
      </c>
      <c r="AL40" s="203" t="s">
        <v>145</v>
      </c>
      <c r="AM40"/>
      <c r="AN40"/>
      <c r="AO40" s="192"/>
      <c r="AP40"/>
    </row>
    <row r="41" spans="1:42" ht="15.75" customHeight="1" thickBot="1">
      <c r="A41"/>
      <c r="B41" s="125">
        <v>256</v>
      </c>
      <c r="C41" s="125" t="s">
        <v>118</v>
      </c>
      <c r="D41" s="125" t="s">
        <v>126</v>
      </c>
      <c r="E41" s="151" t="s">
        <v>264</v>
      </c>
      <c r="F41" s="143" t="s">
        <v>214</v>
      </c>
      <c r="G41" s="138" t="s">
        <v>221</v>
      </c>
      <c r="H41" s="139"/>
      <c r="I41" s="140"/>
      <c r="J41" s="141"/>
      <c r="K41" s="141"/>
      <c r="AD41"/>
      <c r="AE41" s="187"/>
      <c r="AF41" s="193" t="s">
        <v>204</v>
      </c>
      <c r="AG41" s="194">
        <v>0</v>
      </c>
      <c r="AH41" s="193">
        <v>29</v>
      </c>
      <c r="AI41" s="195">
        <v>4</v>
      </c>
      <c r="AJ41" s="195">
        <v>7</v>
      </c>
      <c r="AK41" s="196" t="s">
        <v>150</v>
      </c>
      <c r="AL41" s="196" t="s">
        <v>147</v>
      </c>
      <c r="AM41"/>
      <c r="AN41"/>
      <c r="AO41" s="192"/>
      <c r="AP41"/>
    </row>
    <row r="42" spans="1:42" ht="15.75" customHeight="1" thickBot="1">
      <c r="A42"/>
      <c r="B42" s="152">
        <v>257</v>
      </c>
      <c r="C42" s="152" t="s">
        <v>119</v>
      </c>
      <c r="D42" s="124" t="s">
        <v>130</v>
      </c>
      <c r="E42" s="153" t="s">
        <v>264</v>
      </c>
      <c r="F42" s="207" t="s">
        <v>214</v>
      </c>
      <c r="G42" s="155" t="s">
        <v>219</v>
      </c>
      <c r="H42" s="139"/>
      <c r="I42" s="140"/>
      <c r="J42" s="156"/>
      <c r="K42" s="156"/>
      <c r="AD42"/>
      <c r="AE42" s="187"/>
      <c r="AF42" s="197" t="s">
        <v>205</v>
      </c>
      <c r="AG42" s="198">
        <v>0</v>
      </c>
      <c r="AH42" s="197">
        <v>30</v>
      </c>
      <c r="AI42" s="199">
        <v>5</v>
      </c>
      <c r="AJ42" s="199">
        <v>6</v>
      </c>
      <c r="AK42" s="200" t="s">
        <v>149</v>
      </c>
      <c r="AL42" s="200" t="s">
        <v>148</v>
      </c>
      <c r="AM42"/>
      <c r="AN42"/>
      <c r="AO42" s="192"/>
      <c r="AP42"/>
    </row>
    <row r="43" spans="1:42" ht="15.75" customHeight="1" thickBot="1">
      <c r="A43"/>
      <c r="B43" s="157"/>
      <c r="C43" s="158"/>
      <c r="D43" s="158"/>
      <c r="E43" s="158"/>
      <c r="F43" s="111"/>
      <c r="G43" s="111"/>
      <c r="H43" s="139"/>
      <c r="I43" s="140"/>
      <c r="J43"/>
      <c r="K43"/>
      <c r="AD43"/>
      <c r="AE43"/>
      <c r="AF43"/>
      <c r="AG43"/>
      <c r="AH43"/>
      <c r="AI43"/>
      <c r="AJ43"/>
      <c r="AK43" s="208" t="s">
        <v>206</v>
      </c>
      <c r="AL43" s="208" t="s">
        <v>207</v>
      </c>
      <c r="AM43"/>
      <c r="AN43"/>
      <c r="AO43" s="192"/>
      <c r="AP43"/>
    </row>
    <row r="44" spans="1:42" ht="15.75" customHeight="1" thickBot="1">
      <c r="A44"/>
      <c r="B44" s="159" t="s">
        <v>208</v>
      </c>
      <c r="C44" s="160"/>
      <c r="D44" s="160"/>
      <c r="E44" s="161"/>
      <c r="F44" s="162"/>
      <c r="G44" s="163"/>
      <c r="H44" s="139"/>
      <c r="I44" s="140"/>
      <c r="J44" s="164"/>
      <c r="K44" s="164"/>
      <c r="AD44"/>
      <c r="AE44"/>
      <c r="AF44"/>
      <c r="AG44"/>
      <c r="AH44"/>
      <c r="AI44"/>
      <c r="AJ44"/>
      <c r="AK44" s="209" t="s">
        <v>157</v>
      </c>
      <c r="AL44" s="209" t="s">
        <v>157</v>
      </c>
      <c r="AM44"/>
      <c r="AN44"/>
      <c r="AO44" s="192"/>
      <c r="AP44"/>
    </row>
    <row r="45" spans="1:42" ht="15.75" customHeight="1" thickBot="1">
      <c r="A45"/>
      <c r="B45" s="157"/>
      <c r="C45" s="158"/>
      <c r="D45" s="158"/>
      <c r="E45" s="158"/>
      <c r="F45" s="111"/>
      <c r="G45" s="111"/>
      <c r="H45" s="139"/>
      <c r="I45" s="140"/>
      <c r="J45"/>
      <c r="K45"/>
      <c r="AD45"/>
      <c r="AE45"/>
      <c r="AF45"/>
      <c r="AG45"/>
      <c r="AH45"/>
      <c r="AI45"/>
      <c r="AJ45"/>
      <c r="AK45" s="208" t="s">
        <v>209</v>
      </c>
      <c r="AL45" s="208" t="s">
        <v>210</v>
      </c>
      <c r="AM45"/>
      <c r="AN45"/>
      <c r="AO45" s="192"/>
      <c r="AP45"/>
    </row>
    <row r="46" spans="1:42" ht="15.75" customHeight="1" thickBot="1">
      <c r="A46"/>
      <c r="B46" s="165" t="s">
        <v>211</v>
      </c>
      <c r="C46" s="160"/>
      <c r="D46" s="160"/>
      <c r="E46" s="161"/>
      <c r="F46" s="162"/>
      <c r="G46" s="163"/>
      <c r="H46" s="139"/>
      <c r="I46" s="140"/>
      <c r="J46" s="164"/>
      <c r="K46" s="164"/>
      <c r="AD46"/>
      <c r="AE46"/>
      <c r="AF46"/>
      <c r="AG46"/>
      <c r="AH46"/>
      <c r="AI46"/>
      <c r="AJ46"/>
      <c r="AK46" s="209" t="s">
        <v>157</v>
      </c>
      <c r="AL46" s="209" t="s">
        <v>157</v>
      </c>
      <c r="AM46"/>
      <c r="AN46"/>
      <c r="AO46" s="192"/>
      <c r="AP46"/>
    </row>
    <row r="47" spans="1:42" ht="15.75" customHeight="1">
      <c r="A47"/>
      <c r="B47" s="157"/>
      <c r="C47" s="157"/>
      <c r="D47" s="157"/>
      <c r="E47" s="157"/>
      <c r="F47"/>
      <c r="G47"/>
      <c r="H47"/>
      <c r="I47"/>
      <c r="J47"/>
      <c r="K47"/>
      <c r="AD47"/>
      <c r="AE47"/>
      <c r="AF47"/>
      <c r="AG47"/>
      <c r="AH47"/>
      <c r="AI47"/>
      <c r="AJ47"/>
      <c r="AK47"/>
      <c r="AL47"/>
      <c r="AM47"/>
      <c r="AN47"/>
      <c r="AO47" s="192"/>
      <c r="AP47"/>
    </row>
  </sheetData>
  <sheetProtection/>
  <mergeCells count="1">
    <mergeCell ref="L3:M3"/>
  </mergeCells>
  <conditionalFormatting sqref="AG14:AG15">
    <cfRule type="expression" priority="4" dxfId="0">
      <formula>AG14=1</formula>
    </cfRule>
  </conditionalFormatting>
  <conditionalFormatting sqref="AG16:AG42">
    <cfRule type="expression" priority="3" dxfId="0">
      <formula>AG16=1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AP48"/>
  <sheetViews>
    <sheetView zoomScalePageLayoutView="0" workbookViewId="0" topLeftCell="C1">
      <selection activeCell="I5" sqref="I5:I10"/>
    </sheetView>
  </sheetViews>
  <sheetFormatPr defaultColWidth="9.140625" defaultRowHeight="15.75" customHeight="1"/>
  <cols>
    <col min="1" max="1" width="6.57421875" style="2" customWidth="1"/>
    <col min="2" max="2" width="11.57421875" style="1" customWidth="1"/>
    <col min="3" max="3" width="20.00390625" style="2" bestFit="1" customWidth="1"/>
    <col min="4" max="4" width="20.00390625" style="1" bestFit="1" customWidth="1"/>
    <col min="5" max="5" width="10.140625" style="1" bestFit="1" customWidth="1"/>
    <col min="6" max="29" width="9.140625" style="1" customWidth="1"/>
    <col min="30" max="30" width="10.57421875" style="2" customWidth="1"/>
    <col min="31" max="31" width="9.57421875" style="2" customWidth="1"/>
    <col min="32" max="32" width="20.00390625" style="166" customWidth="1"/>
    <col min="33" max="33" width="20.00390625" style="2" customWidth="1"/>
    <col min="34" max="34" width="12.57421875" style="166" customWidth="1"/>
    <col min="35" max="35" width="20.57421875" style="1" customWidth="1"/>
    <col min="36" max="36" width="8.57421875" style="2" customWidth="1"/>
    <col min="37" max="37" width="2.57421875" style="2" customWidth="1"/>
    <col min="38" max="38" width="5.57421875" style="2" customWidth="1"/>
    <col min="39" max="39" width="20.57421875" style="1" customWidth="1"/>
    <col min="40" max="40" width="8.57421875" style="2" customWidth="1"/>
    <col min="41" max="41" width="2.57421875" style="2" customWidth="1"/>
    <col min="42" max="42" width="5.57421875" style="2" customWidth="1"/>
    <col min="43" max="16384" width="9.140625" style="1" customWidth="1"/>
  </cols>
  <sheetData>
    <row r="1" spans="1:42" ht="15.75" customHeight="1">
      <c r="A1"/>
      <c r="B1"/>
      <c r="C1"/>
      <c r="D1"/>
      <c r="E1"/>
      <c r="F1"/>
      <c r="G1"/>
      <c r="H1"/>
      <c r="I1"/>
      <c r="J1"/>
      <c r="K1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</row>
    <row r="2" spans="1:42" ht="15.75" customHeight="1" thickBot="1">
      <c r="A2" s="168"/>
      <c r="B2" s="110" t="s">
        <v>227</v>
      </c>
      <c r="C2" s="111"/>
      <c r="D2" s="111"/>
      <c r="E2" s="111"/>
      <c r="F2" s="111"/>
      <c r="G2" s="111"/>
      <c r="H2" s="111"/>
      <c r="I2" s="111"/>
      <c r="J2" s="111"/>
      <c r="K2" s="111"/>
      <c r="AD2" s="169" t="s">
        <v>133</v>
      </c>
      <c r="AE2" s="170">
        <v>6</v>
      </c>
      <c r="AF2" s="171"/>
      <c r="AG2" s="172" t="s">
        <v>134</v>
      </c>
      <c r="AH2" s="170">
        <v>15</v>
      </c>
      <c r="AI2" s="168"/>
      <c r="AJ2" s="168"/>
      <c r="AK2" s="168"/>
      <c r="AL2" s="168"/>
      <c r="AM2" s="168"/>
      <c r="AN2" s="168"/>
      <c r="AO2" s="168"/>
      <c r="AP2" s="168"/>
    </row>
    <row r="3" spans="1:42" ht="15.75" customHeight="1" thickTop="1">
      <c r="A3"/>
      <c r="B3"/>
      <c r="C3"/>
      <c r="D3"/>
      <c r="E3"/>
      <c r="F3"/>
      <c r="G3"/>
      <c r="H3"/>
      <c r="I3"/>
      <c r="J3"/>
      <c r="K3"/>
      <c r="L3" s="312" t="s">
        <v>135</v>
      </c>
      <c r="M3" s="312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ht="15.75" customHeight="1">
      <c r="A4"/>
      <c r="B4" s="115"/>
      <c r="C4" s="116" t="s">
        <v>136</v>
      </c>
      <c r="D4" s="117" t="s">
        <v>137</v>
      </c>
      <c r="E4" s="118" t="s">
        <v>138</v>
      </c>
      <c r="F4" s="119" t="s">
        <v>139</v>
      </c>
      <c r="G4" s="119" t="s">
        <v>140</v>
      </c>
      <c r="H4" s="119" t="s">
        <v>141</v>
      </c>
      <c r="I4" s="119" t="s">
        <v>142</v>
      </c>
      <c r="J4" s="119" t="s">
        <v>143</v>
      </c>
      <c r="K4" s="120" t="s">
        <v>144</v>
      </c>
      <c r="AD4"/>
      <c r="AE4" s="173" t="s">
        <v>145</v>
      </c>
      <c r="AF4" s="173" t="s">
        <v>146</v>
      </c>
      <c r="AG4" s="173" t="s">
        <v>147</v>
      </c>
      <c r="AH4" s="173" t="s">
        <v>148</v>
      </c>
      <c r="AI4" s="173" t="s">
        <v>149</v>
      </c>
      <c r="AJ4" s="173" t="s">
        <v>150</v>
      </c>
      <c r="AK4" s="174" t="s">
        <v>151</v>
      </c>
      <c r="AL4" s="173" t="s">
        <v>152</v>
      </c>
      <c r="AM4" s="173" t="s">
        <v>153</v>
      </c>
      <c r="AN4" s="173" t="s">
        <v>154</v>
      </c>
      <c r="AO4" s="173" t="s">
        <v>155</v>
      </c>
      <c r="AP4" s="173" t="s">
        <v>156</v>
      </c>
    </row>
    <row r="5" spans="1:42" ht="15.75" customHeight="1">
      <c r="A5"/>
      <c r="B5" s="121">
        <v>1</v>
      </c>
      <c r="C5" s="124" t="s">
        <v>90</v>
      </c>
      <c r="D5" s="121" t="str">
        <f aca="true" t="shared" si="0" ref="D5:D10">IF(AK5&lt;&gt;"",AK5,IF(AND(RANK(K5,pointsTotal,0)&lt;4,AK$46=""),RANK(K5,pointsTotal,0)&amp;". plads",""))</f>
        <v>1. plads</v>
      </c>
      <c r="E5" s="122">
        <f aca="true" t="shared" si="1" ref="E5:E10">_xlfn.COUNTIFS(team1,teams,points1,"&gt;=0")+_xlfn.COUNTIFS(team2,teams,points2,"&gt;=0")</f>
        <v>6</v>
      </c>
      <c r="F5" s="122">
        <f aca="true" t="shared" si="2" ref="F5:F10">_xlfn.COUNTIFS(team1,teams,points1,ptv)+_xlfn.COUNTIFS(team2,teams,points2,ptv)</f>
        <v>0</v>
      </c>
      <c r="G5" s="122">
        <f aca="true" t="shared" si="3" ref="G5:G10">_xlfn.COUNTIFS(team1,teams,points1,ptu)+_xlfn.COUNTIFS(team2,teams,points2,ptu)</f>
        <v>0</v>
      </c>
      <c r="H5" s="122">
        <f aca="true" t="shared" si="4" ref="H5:H10">_xlfn.COUNTIFS(team1,teams,points1,ptt)+_xlfn.COUNTIFS(team2,teams,points2,ptt)</f>
        <v>1</v>
      </c>
      <c r="I5" s="122">
        <f aca="true" t="shared" si="5" ref="I5:I10">SUMIF(team1,teams,goals1)+SUMIF(team2,teams,goals2)</f>
        <v>12625</v>
      </c>
      <c r="J5" s="122">
        <f aca="true" t="shared" si="6" ref="J5:J10">SUMIF(team1,teams,goals2)+SUMIF(team2,teams,goals1)</f>
        <v>12093</v>
      </c>
      <c r="K5" s="123">
        <f aca="true" t="shared" si="7" ref="K5:K10">_xlfn.SUMIFS(points1,team1,teams)+_xlfn.SUMIFS(points2,team2,teams)</f>
        <v>44</v>
      </c>
      <c r="AD5" s="173" t="s">
        <v>145</v>
      </c>
      <c r="AE5" s="175"/>
      <c r="AF5" s="176">
        <v>13</v>
      </c>
      <c r="AG5" s="176">
        <v>25</v>
      </c>
      <c r="AH5" s="176">
        <v>7</v>
      </c>
      <c r="AI5" s="176">
        <v>19</v>
      </c>
      <c r="AJ5" s="176">
        <v>1</v>
      </c>
      <c r="AK5" s="177" t="s">
        <v>157</v>
      </c>
      <c r="AL5" s="178">
        <v>3</v>
      </c>
      <c r="AM5" s="178">
        <v>2</v>
      </c>
      <c r="AN5" s="178">
        <v>2</v>
      </c>
      <c r="AO5" s="178">
        <v>3</v>
      </c>
      <c r="AP5" s="178">
        <v>10</v>
      </c>
    </row>
    <row r="6" spans="1:42" ht="15.75" customHeight="1">
      <c r="A6"/>
      <c r="B6" s="121">
        <v>2</v>
      </c>
      <c r="C6" s="125" t="s">
        <v>120</v>
      </c>
      <c r="D6" s="125" t="str">
        <f t="shared" si="0"/>
        <v>2. plads</v>
      </c>
      <c r="E6" s="122">
        <f t="shared" si="1"/>
        <v>6</v>
      </c>
      <c r="F6" s="122">
        <f t="shared" si="2"/>
        <v>0</v>
      </c>
      <c r="G6" s="122">
        <f t="shared" si="3"/>
        <v>0</v>
      </c>
      <c r="H6" s="122">
        <f t="shared" si="4"/>
        <v>1</v>
      </c>
      <c r="I6" s="122">
        <f t="shared" si="5"/>
        <v>13029</v>
      </c>
      <c r="J6" s="122">
        <f t="shared" si="6"/>
        <v>12336</v>
      </c>
      <c r="K6" s="123">
        <f t="shared" si="7"/>
        <v>40</v>
      </c>
      <c r="AD6" s="173" t="s">
        <v>146</v>
      </c>
      <c r="AE6" s="176">
        <v>28</v>
      </c>
      <c r="AF6" s="175"/>
      <c r="AG6" s="176">
        <v>6</v>
      </c>
      <c r="AH6" s="176">
        <v>26</v>
      </c>
      <c r="AI6" s="176">
        <v>2</v>
      </c>
      <c r="AJ6" s="176">
        <v>24</v>
      </c>
      <c r="AK6" s="177" t="s">
        <v>157</v>
      </c>
      <c r="AL6" s="178">
        <v>2</v>
      </c>
      <c r="AM6" s="178">
        <v>3</v>
      </c>
      <c r="AN6" s="178">
        <v>3</v>
      </c>
      <c r="AO6" s="178">
        <v>2</v>
      </c>
      <c r="AP6" s="178">
        <v>10</v>
      </c>
    </row>
    <row r="7" spans="1:42" ht="15.75" customHeight="1">
      <c r="A7"/>
      <c r="B7" s="125">
        <v>3</v>
      </c>
      <c r="C7" s="126" t="s">
        <v>89</v>
      </c>
      <c r="D7" s="125" t="str">
        <f t="shared" si="0"/>
        <v>3. plads</v>
      </c>
      <c r="E7" s="122">
        <f t="shared" si="1"/>
        <v>6</v>
      </c>
      <c r="F7" s="122">
        <f t="shared" si="2"/>
        <v>0</v>
      </c>
      <c r="G7" s="122">
        <f t="shared" si="3"/>
        <v>0</v>
      </c>
      <c r="H7" s="122">
        <f t="shared" si="4"/>
        <v>0</v>
      </c>
      <c r="I7" s="122">
        <f t="shared" si="5"/>
        <v>13041</v>
      </c>
      <c r="J7" s="122">
        <f t="shared" si="6"/>
        <v>12426</v>
      </c>
      <c r="K7" s="123">
        <f t="shared" si="7"/>
        <v>38</v>
      </c>
      <c r="AD7" s="173" t="s">
        <v>147</v>
      </c>
      <c r="AE7" s="176">
        <v>10</v>
      </c>
      <c r="AF7" s="176">
        <v>21</v>
      </c>
      <c r="AG7" s="175"/>
      <c r="AH7" s="176">
        <v>3</v>
      </c>
      <c r="AI7" s="176">
        <v>23</v>
      </c>
      <c r="AJ7" s="176">
        <v>14</v>
      </c>
      <c r="AK7" s="177" t="s">
        <v>157</v>
      </c>
      <c r="AL7" s="178">
        <v>3</v>
      </c>
      <c r="AM7" s="178">
        <v>2</v>
      </c>
      <c r="AN7" s="178">
        <v>2</v>
      </c>
      <c r="AO7" s="178">
        <v>3</v>
      </c>
      <c r="AP7" s="178">
        <v>10</v>
      </c>
    </row>
    <row r="8" spans="1:42" ht="15.75" customHeight="1" thickBot="1">
      <c r="A8"/>
      <c r="B8" s="125">
        <v>4</v>
      </c>
      <c r="C8" s="145" t="s">
        <v>129</v>
      </c>
      <c r="D8" s="125">
        <f t="shared" si="0"/>
      </c>
      <c r="E8" s="122">
        <f t="shared" si="1"/>
        <v>6</v>
      </c>
      <c r="F8" s="122">
        <f t="shared" si="2"/>
        <v>0</v>
      </c>
      <c r="G8" s="122">
        <f t="shared" si="3"/>
        <v>0</v>
      </c>
      <c r="H8" s="122">
        <f t="shared" si="4"/>
        <v>1</v>
      </c>
      <c r="I8" s="122">
        <f t="shared" si="5"/>
        <v>12540</v>
      </c>
      <c r="J8" s="122">
        <f t="shared" si="6"/>
        <v>12460</v>
      </c>
      <c r="K8" s="123">
        <f t="shared" si="7"/>
        <v>26</v>
      </c>
      <c r="AD8" s="173" t="s">
        <v>148</v>
      </c>
      <c r="AE8" s="176">
        <v>22</v>
      </c>
      <c r="AF8" s="176">
        <v>11</v>
      </c>
      <c r="AG8" s="176">
        <v>18</v>
      </c>
      <c r="AH8" s="175"/>
      <c r="AI8" s="176">
        <v>15</v>
      </c>
      <c r="AJ8" s="176">
        <v>20</v>
      </c>
      <c r="AK8" s="177" t="s">
        <v>157</v>
      </c>
      <c r="AL8" s="178">
        <v>2</v>
      </c>
      <c r="AM8" s="178">
        <v>3</v>
      </c>
      <c r="AN8" s="178">
        <v>3</v>
      </c>
      <c r="AO8" s="178">
        <v>2</v>
      </c>
      <c r="AP8" s="178">
        <v>10</v>
      </c>
    </row>
    <row r="9" spans="1:42" ht="15.75" customHeight="1" thickBot="1">
      <c r="A9"/>
      <c r="B9" s="125">
        <v>5</v>
      </c>
      <c r="C9" s="145" t="s">
        <v>106</v>
      </c>
      <c r="D9" s="125">
        <f t="shared" si="0"/>
      </c>
      <c r="E9" s="122">
        <f t="shared" si="1"/>
        <v>6</v>
      </c>
      <c r="F9" s="122">
        <f t="shared" si="2"/>
        <v>0</v>
      </c>
      <c r="G9" s="122">
        <f t="shared" si="3"/>
        <v>0</v>
      </c>
      <c r="H9" s="122">
        <f t="shared" si="4"/>
        <v>2</v>
      </c>
      <c r="I9" s="122">
        <f t="shared" si="5"/>
        <v>11775</v>
      </c>
      <c r="J9" s="122">
        <f t="shared" si="6"/>
        <v>12615</v>
      </c>
      <c r="K9" s="123">
        <f t="shared" si="7"/>
        <v>24</v>
      </c>
      <c r="AD9" s="173" t="s">
        <v>149</v>
      </c>
      <c r="AE9" s="176">
        <v>4</v>
      </c>
      <c r="AF9" s="176">
        <v>17</v>
      </c>
      <c r="AG9" s="176">
        <v>8</v>
      </c>
      <c r="AH9" s="176">
        <v>30</v>
      </c>
      <c r="AI9" s="175"/>
      <c r="AJ9" s="176">
        <v>12</v>
      </c>
      <c r="AK9" s="177" t="s">
        <v>157</v>
      </c>
      <c r="AL9" s="178">
        <v>3</v>
      </c>
      <c r="AM9" s="178">
        <v>2</v>
      </c>
      <c r="AN9" s="178">
        <v>2</v>
      </c>
      <c r="AO9" s="178">
        <v>3</v>
      </c>
      <c r="AP9" s="178">
        <v>10</v>
      </c>
    </row>
    <row r="10" spans="1:42" ht="15.75" customHeight="1">
      <c r="A10"/>
      <c r="B10" s="125">
        <v>6</v>
      </c>
      <c r="C10" s="126" t="s">
        <v>105</v>
      </c>
      <c r="D10" s="125">
        <f t="shared" si="0"/>
      </c>
      <c r="E10" s="122">
        <f t="shared" si="1"/>
        <v>6</v>
      </c>
      <c r="F10" s="122">
        <f t="shared" si="2"/>
        <v>0</v>
      </c>
      <c r="G10" s="122">
        <f t="shared" si="3"/>
        <v>0</v>
      </c>
      <c r="H10" s="122">
        <f t="shared" si="4"/>
        <v>3</v>
      </c>
      <c r="I10" s="122">
        <f t="shared" si="5"/>
        <v>11665</v>
      </c>
      <c r="J10" s="122">
        <f t="shared" si="6"/>
        <v>12745</v>
      </c>
      <c r="K10" s="123">
        <f t="shared" si="7"/>
        <v>8</v>
      </c>
      <c r="AD10" s="173" t="s">
        <v>150</v>
      </c>
      <c r="AE10" s="176">
        <v>16</v>
      </c>
      <c r="AF10" s="176">
        <v>9</v>
      </c>
      <c r="AG10" s="176">
        <v>29</v>
      </c>
      <c r="AH10" s="176">
        <v>5</v>
      </c>
      <c r="AI10" s="176">
        <v>27</v>
      </c>
      <c r="AJ10" s="175"/>
      <c r="AK10" s="177" t="s">
        <v>157</v>
      </c>
      <c r="AL10" s="178">
        <v>2</v>
      </c>
      <c r="AM10" s="178">
        <v>3</v>
      </c>
      <c r="AN10" s="178">
        <v>3</v>
      </c>
      <c r="AO10" s="178">
        <v>2</v>
      </c>
      <c r="AP10" s="178">
        <v>10</v>
      </c>
    </row>
    <row r="11" spans="1:42" ht="15.75" customHeight="1">
      <c r="A11"/>
      <c r="B11"/>
      <c r="C11"/>
      <c r="D11"/>
      <c r="E11"/>
      <c r="F11"/>
      <c r="G11"/>
      <c r="H11"/>
      <c r="I11"/>
      <c r="J11"/>
      <c r="K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ht="15.75" customHeight="1" thickBot="1">
      <c r="A12" s="180"/>
      <c r="B12" s="128" t="s">
        <v>138</v>
      </c>
      <c r="C12" s="129" t="s">
        <v>158</v>
      </c>
      <c r="D12" s="130" t="s">
        <v>159</v>
      </c>
      <c r="E12" s="131" t="s">
        <v>160</v>
      </c>
      <c r="F12" s="131" t="s">
        <v>161</v>
      </c>
      <c r="G12" s="131" t="s">
        <v>162</v>
      </c>
      <c r="H12" s="132" t="s">
        <v>163</v>
      </c>
      <c r="I12" s="133" t="s">
        <v>163</v>
      </c>
      <c r="J12" s="134" t="s">
        <v>164</v>
      </c>
      <c r="K12" s="135" t="s">
        <v>164</v>
      </c>
      <c r="AD12" s="180"/>
      <c r="AE12" s="180"/>
      <c r="AF12" s="181" t="s">
        <v>165</v>
      </c>
      <c r="AG12" s="182" t="s">
        <v>166</v>
      </c>
      <c r="AH12" s="183" t="s">
        <v>167</v>
      </c>
      <c r="AI12" s="184" t="s">
        <v>168</v>
      </c>
      <c r="AJ12" s="184" t="s">
        <v>169</v>
      </c>
      <c r="AK12" s="184" t="s">
        <v>170</v>
      </c>
      <c r="AL12" s="184" t="s">
        <v>171</v>
      </c>
      <c r="AM12" s="185" t="s">
        <v>172</v>
      </c>
      <c r="AN12" s="186" t="s">
        <v>173</v>
      </c>
      <c r="AO12" s="186"/>
      <c r="AP12" s="180"/>
    </row>
    <row r="13" spans="1:42" ht="15.75" customHeight="1" thickBot="1" thickTop="1">
      <c r="A13"/>
      <c r="B13" s="125">
        <v>15</v>
      </c>
      <c r="C13" s="121" t="s">
        <v>89</v>
      </c>
      <c r="D13" s="121" t="s">
        <v>105</v>
      </c>
      <c r="E13" s="136" t="s">
        <v>234</v>
      </c>
      <c r="F13" s="137" t="s">
        <v>178</v>
      </c>
      <c r="G13" s="138" t="s">
        <v>217</v>
      </c>
      <c r="H13" s="139">
        <v>2051</v>
      </c>
      <c r="I13" s="140">
        <v>1934</v>
      </c>
      <c r="J13" s="141">
        <v>6</v>
      </c>
      <c r="K13" s="142">
        <v>4</v>
      </c>
      <c r="AD13" s="157"/>
      <c r="AE13" s="187"/>
      <c r="AF13" s="188" t="s">
        <v>175</v>
      </c>
      <c r="AG13" s="189"/>
      <c r="AH13" s="188">
        <v>1</v>
      </c>
      <c r="AI13" s="190">
        <v>7</v>
      </c>
      <c r="AJ13" s="190">
        <v>2</v>
      </c>
      <c r="AK13" s="191" t="s">
        <v>145</v>
      </c>
      <c r="AL13" s="191" t="s">
        <v>150</v>
      </c>
      <c r="AM13"/>
      <c r="AN13"/>
      <c r="AO13" s="192"/>
      <c r="AP13"/>
    </row>
    <row r="14" spans="1:42" ht="15.75" customHeight="1" thickBot="1">
      <c r="A14"/>
      <c r="B14" s="125">
        <v>16</v>
      </c>
      <c r="C14" s="125" t="s">
        <v>90</v>
      </c>
      <c r="D14" s="125" t="s">
        <v>106</v>
      </c>
      <c r="E14" s="136" t="s">
        <v>234</v>
      </c>
      <c r="F14" s="143" t="s">
        <v>178</v>
      </c>
      <c r="G14" s="144" t="s">
        <v>218</v>
      </c>
      <c r="H14" s="139">
        <v>1996</v>
      </c>
      <c r="I14" s="140">
        <v>1751</v>
      </c>
      <c r="J14" s="141">
        <v>10</v>
      </c>
      <c r="K14" s="141">
        <v>0</v>
      </c>
      <c r="AD14" s="157"/>
      <c r="AE14" s="187"/>
      <c r="AF14" s="193" t="s">
        <v>176</v>
      </c>
      <c r="AG14" s="194">
        <v>0</v>
      </c>
      <c r="AH14" s="193">
        <v>2</v>
      </c>
      <c r="AI14" s="195">
        <v>6</v>
      </c>
      <c r="AJ14" s="195">
        <v>3</v>
      </c>
      <c r="AK14" s="196" t="s">
        <v>146</v>
      </c>
      <c r="AL14" s="196" t="s">
        <v>149</v>
      </c>
      <c r="AM14"/>
      <c r="AN14"/>
      <c r="AO14" s="192"/>
      <c r="AP14"/>
    </row>
    <row r="15" spans="1:42" ht="15.75" customHeight="1" thickBot="1">
      <c r="A15"/>
      <c r="B15" s="145">
        <v>19</v>
      </c>
      <c r="C15" s="145" t="s">
        <v>106</v>
      </c>
      <c r="D15" s="145" t="s">
        <v>89</v>
      </c>
      <c r="E15" s="146" t="s">
        <v>236</v>
      </c>
      <c r="F15" s="147" t="s">
        <v>174</v>
      </c>
      <c r="G15" s="148" t="s">
        <v>219</v>
      </c>
      <c r="H15" s="139">
        <v>1810</v>
      </c>
      <c r="I15" s="140">
        <v>2172</v>
      </c>
      <c r="J15" s="149">
        <v>0</v>
      </c>
      <c r="K15" s="149">
        <v>10</v>
      </c>
      <c r="AD15" s="157"/>
      <c r="AE15" s="187"/>
      <c r="AF15" s="197" t="s">
        <v>177</v>
      </c>
      <c r="AG15" s="198">
        <v>0</v>
      </c>
      <c r="AH15" s="197">
        <v>3</v>
      </c>
      <c r="AI15" s="199">
        <v>5</v>
      </c>
      <c r="AJ15" s="199">
        <v>4</v>
      </c>
      <c r="AK15" s="200" t="s">
        <v>147</v>
      </c>
      <c r="AL15" s="200" t="s">
        <v>148</v>
      </c>
      <c r="AM15"/>
      <c r="AN15"/>
      <c r="AO15" s="192"/>
      <c r="AP15"/>
    </row>
    <row r="16" spans="1:42" ht="15.75" customHeight="1" thickBot="1">
      <c r="A16"/>
      <c r="B16" s="152">
        <v>20</v>
      </c>
      <c r="C16" s="125" t="s">
        <v>90</v>
      </c>
      <c r="D16" s="152" t="s">
        <v>120</v>
      </c>
      <c r="E16" s="153" t="s">
        <v>236</v>
      </c>
      <c r="F16" s="154" t="s">
        <v>174</v>
      </c>
      <c r="G16" s="155" t="s">
        <v>215</v>
      </c>
      <c r="H16" s="139">
        <v>2126</v>
      </c>
      <c r="I16" s="140">
        <v>1966</v>
      </c>
      <c r="J16" s="156">
        <v>10</v>
      </c>
      <c r="K16" s="156">
        <v>0</v>
      </c>
      <c r="AD16"/>
      <c r="AE16" s="187"/>
      <c r="AF16" s="197" t="s">
        <v>205</v>
      </c>
      <c r="AG16" s="198">
        <v>0</v>
      </c>
      <c r="AH16" s="197">
        <v>30</v>
      </c>
      <c r="AI16" s="199">
        <v>5</v>
      </c>
      <c r="AJ16" s="199">
        <v>6</v>
      </c>
      <c r="AK16" s="200" t="s">
        <v>149</v>
      </c>
      <c r="AL16" s="200" t="s">
        <v>148</v>
      </c>
      <c r="AM16"/>
      <c r="AN16"/>
      <c r="AO16" s="192"/>
      <c r="AP16"/>
    </row>
    <row r="17" spans="1:42" ht="15.75" customHeight="1" thickBot="1">
      <c r="A17"/>
      <c r="B17" s="125">
        <v>32</v>
      </c>
      <c r="C17" s="125" t="s">
        <v>120</v>
      </c>
      <c r="D17" s="125" t="s">
        <v>129</v>
      </c>
      <c r="E17" s="136" t="s">
        <v>238</v>
      </c>
      <c r="F17" s="147" t="s">
        <v>178</v>
      </c>
      <c r="G17" s="144" t="s">
        <v>239</v>
      </c>
      <c r="H17" s="139">
        <v>2007</v>
      </c>
      <c r="I17" s="140">
        <v>2001</v>
      </c>
      <c r="J17" s="141">
        <v>6</v>
      </c>
      <c r="K17" s="141">
        <v>4</v>
      </c>
      <c r="AD17" s="157"/>
      <c r="AE17" s="187"/>
      <c r="AF17" s="201" t="s">
        <v>179</v>
      </c>
      <c r="AG17" s="202">
        <v>0</v>
      </c>
      <c r="AH17" s="201">
        <v>4</v>
      </c>
      <c r="AI17" s="189">
        <v>2</v>
      </c>
      <c r="AJ17" s="189">
        <v>6</v>
      </c>
      <c r="AK17" s="203" t="s">
        <v>149</v>
      </c>
      <c r="AL17" s="203" t="s">
        <v>145</v>
      </c>
      <c r="AM17"/>
      <c r="AN17"/>
      <c r="AO17" s="192"/>
      <c r="AP17"/>
    </row>
    <row r="18" spans="1:42" ht="15.75" customHeight="1" thickBot="1">
      <c r="A18"/>
      <c r="B18" s="125">
        <v>50</v>
      </c>
      <c r="C18" s="125" t="s">
        <v>105</v>
      </c>
      <c r="D18" s="125" t="s">
        <v>129</v>
      </c>
      <c r="E18" s="136" t="s">
        <v>247</v>
      </c>
      <c r="F18" s="143" t="s">
        <v>178</v>
      </c>
      <c r="G18" s="144" t="s">
        <v>235</v>
      </c>
      <c r="H18" s="139">
        <v>1869</v>
      </c>
      <c r="I18" s="140">
        <v>2098</v>
      </c>
      <c r="J18" s="141">
        <v>2</v>
      </c>
      <c r="K18" s="141">
        <v>8</v>
      </c>
      <c r="AD18" s="157"/>
      <c r="AE18" s="187"/>
      <c r="AF18" s="193" t="s">
        <v>180</v>
      </c>
      <c r="AG18" s="194">
        <v>0</v>
      </c>
      <c r="AH18" s="193">
        <v>5</v>
      </c>
      <c r="AI18" s="195">
        <v>5</v>
      </c>
      <c r="AJ18" s="195">
        <v>7</v>
      </c>
      <c r="AK18" s="196" t="s">
        <v>150</v>
      </c>
      <c r="AL18" s="196" t="s">
        <v>148</v>
      </c>
      <c r="AM18"/>
      <c r="AN18"/>
      <c r="AO18" s="192"/>
      <c r="AP18"/>
    </row>
    <row r="19" spans="1:42" ht="15.75" customHeight="1" thickBot="1">
      <c r="A19"/>
      <c r="B19" s="145">
        <v>65</v>
      </c>
      <c r="C19" s="145" t="s">
        <v>89</v>
      </c>
      <c r="D19" s="145" t="s">
        <v>129</v>
      </c>
      <c r="E19" s="146" t="s">
        <v>248</v>
      </c>
      <c r="F19" s="147" t="s">
        <v>178</v>
      </c>
      <c r="G19" s="148" t="s">
        <v>220</v>
      </c>
      <c r="H19" s="139">
        <v>2133</v>
      </c>
      <c r="I19" s="140">
        <v>2082</v>
      </c>
      <c r="J19" s="149">
        <v>6</v>
      </c>
      <c r="K19" s="149">
        <v>4</v>
      </c>
      <c r="AD19" s="157"/>
      <c r="AE19" s="187"/>
      <c r="AF19" s="197" t="s">
        <v>181</v>
      </c>
      <c r="AG19" s="198">
        <v>0</v>
      </c>
      <c r="AH19" s="197">
        <v>6</v>
      </c>
      <c r="AI19" s="199">
        <v>4</v>
      </c>
      <c r="AJ19" s="199">
        <v>3</v>
      </c>
      <c r="AK19" s="200" t="s">
        <v>146</v>
      </c>
      <c r="AL19" s="200" t="s">
        <v>147</v>
      </c>
      <c r="AM19"/>
      <c r="AN19"/>
      <c r="AO19" s="192"/>
      <c r="AP19"/>
    </row>
    <row r="20" spans="1:42" ht="15.75" customHeight="1" thickBot="1">
      <c r="A20"/>
      <c r="B20" s="125">
        <v>66</v>
      </c>
      <c r="C20" s="125" t="s">
        <v>106</v>
      </c>
      <c r="D20" s="125" t="s">
        <v>120</v>
      </c>
      <c r="E20" s="136" t="s">
        <v>248</v>
      </c>
      <c r="F20" s="150" t="s">
        <v>178</v>
      </c>
      <c r="G20" s="138" t="s">
        <v>221</v>
      </c>
      <c r="H20" s="139">
        <v>1925</v>
      </c>
      <c r="I20" s="140">
        <v>2210</v>
      </c>
      <c r="J20" s="141">
        <v>2</v>
      </c>
      <c r="K20" s="141">
        <v>8</v>
      </c>
      <c r="AD20" s="157"/>
      <c r="AE20" s="187"/>
      <c r="AF20" s="201" t="s">
        <v>182</v>
      </c>
      <c r="AG20" s="202">
        <v>0</v>
      </c>
      <c r="AH20" s="201">
        <v>7</v>
      </c>
      <c r="AI20" s="189">
        <v>5</v>
      </c>
      <c r="AJ20" s="189">
        <v>2</v>
      </c>
      <c r="AK20" s="203" t="s">
        <v>145</v>
      </c>
      <c r="AL20" s="203" t="s">
        <v>148</v>
      </c>
      <c r="AM20"/>
      <c r="AN20"/>
      <c r="AO20" s="192"/>
      <c r="AP20"/>
    </row>
    <row r="21" spans="1:42" ht="15.75" customHeight="1" thickBot="1">
      <c r="A21"/>
      <c r="B21" s="125">
        <v>73</v>
      </c>
      <c r="C21" s="125" t="s">
        <v>105</v>
      </c>
      <c r="D21" s="125" t="s">
        <v>90</v>
      </c>
      <c r="E21" s="136" t="s">
        <v>249</v>
      </c>
      <c r="F21" s="150" t="s">
        <v>174</v>
      </c>
      <c r="G21" s="144" t="s">
        <v>220</v>
      </c>
      <c r="H21" s="139">
        <v>1988</v>
      </c>
      <c r="I21" s="140">
        <v>2042</v>
      </c>
      <c r="J21" s="141">
        <v>2</v>
      </c>
      <c r="K21" s="141">
        <v>8</v>
      </c>
      <c r="AD21" s="157"/>
      <c r="AE21" s="187"/>
      <c r="AF21" s="193" t="s">
        <v>183</v>
      </c>
      <c r="AG21" s="194">
        <v>0</v>
      </c>
      <c r="AH21" s="193">
        <v>8</v>
      </c>
      <c r="AI21" s="195">
        <v>4</v>
      </c>
      <c r="AJ21" s="195">
        <v>6</v>
      </c>
      <c r="AK21" s="196" t="s">
        <v>149</v>
      </c>
      <c r="AL21" s="196" t="s">
        <v>147</v>
      </c>
      <c r="AM21"/>
      <c r="AN21"/>
      <c r="AO21" s="192"/>
      <c r="AP21"/>
    </row>
    <row r="22" spans="1:42" ht="15.75" customHeight="1" thickBot="1">
      <c r="A22"/>
      <c r="B22" s="145">
        <v>103</v>
      </c>
      <c r="C22" s="145" t="s">
        <v>120</v>
      </c>
      <c r="D22" s="145" t="s">
        <v>89</v>
      </c>
      <c r="E22" s="136" t="s">
        <v>250</v>
      </c>
      <c r="F22" s="150" t="s">
        <v>178</v>
      </c>
      <c r="G22" s="148" t="s">
        <v>217</v>
      </c>
      <c r="H22" s="139">
        <v>2294</v>
      </c>
      <c r="I22" s="140">
        <v>2274</v>
      </c>
      <c r="J22" s="149">
        <v>6</v>
      </c>
      <c r="K22" s="149">
        <v>4</v>
      </c>
      <c r="AD22" s="157"/>
      <c r="AE22" s="187"/>
      <c r="AF22" s="197" t="s">
        <v>184</v>
      </c>
      <c r="AG22" s="198">
        <v>0</v>
      </c>
      <c r="AH22" s="197">
        <v>9</v>
      </c>
      <c r="AI22" s="199">
        <v>3</v>
      </c>
      <c r="AJ22" s="199">
        <v>7</v>
      </c>
      <c r="AK22" s="200" t="s">
        <v>150</v>
      </c>
      <c r="AL22" s="200" t="s">
        <v>146</v>
      </c>
      <c r="AM22"/>
      <c r="AN22"/>
      <c r="AO22" s="192"/>
      <c r="AP22"/>
    </row>
    <row r="23" spans="1:42" ht="15.75" customHeight="1" thickBot="1">
      <c r="A23"/>
      <c r="B23" s="125">
        <v>104</v>
      </c>
      <c r="C23" s="125" t="s">
        <v>129</v>
      </c>
      <c r="D23" s="125" t="s">
        <v>90</v>
      </c>
      <c r="E23" s="136" t="s">
        <v>250</v>
      </c>
      <c r="F23" s="143" t="s">
        <v>178</v>
      </c>
      <c r="G23" s="144" t="s">
        <v>218</v>
      </c>
      <c r="H23" s="139">
        <v>2033</v>
      </c>
      <c r="I23" s="140">
        <v>2108</v>
      </c>
      <c r="J23" s="141">
        <v>2</v>
      </c>
      <c r="K23" s="141">
        <v>8</v>
      </c>
      <c r="AD23" s="157"/>
      <c r="AE23" s="187"/>
      <c r="AF23" s="201" t="s">
        <v>185</v>
      </c>
      <c r="AG23" s="202">
        <v>0</v>
      </c>
      <c r="AH23" s="201">
        <v>10</v>
      </c>
      <c r="AI23" s="189">
        <v>2</v>
      </c>
      <c r="AJ23" s="189">
        <v>4</v>
      </c>
      <c r="AK23" s="203" t="s">
        <v>147</v>
      </c>
      <c r="AL23" s="203" t="s">
        <v>145</v>
      </c>
      <c r="AM23"/>
      <c r="AN23"/>
      <c r="AO23" s="192"/>
      <c r="AP23"/>
    </row>
    <row r="24" spans="1:42" ht="15.75" customHeight="1" thickBot="1">
      <c r="A24"/>
      <c r="B24" s="121">
        <v>111</v>
      </c>
      <c r="C24" s="121" t="s">
        <v>106</v>
      </c>
      <c r="D24" s="121" t="s">
        <v>105</v>
      </c>
      <c r="E24" s="136" t="s">
        <v>250</v>
      </c>
      <c r="F24" s="137" t="s">
        <v>214</v>
      </c>
      <c r="G24" s="138" t="s">
        <v>220</v>
      </c>
      <c r="H24" s="139">
        <v>2032</v>
      </c>
      <c r="I24" s="140">
        <v>1874</v>
      </c>
      <c r="J24" s="142">
        <v>10</v>
      </c>
      <c r="K24" s="142">
        <v>0</v>
      </c>
      <c r="AD24" s="157"/>
      <c r="AE24" s="187"/>
      <c r="AF24" s="193" t="s">
        <v>186</v>
      </c>
      <c r="AG24" s="194">
        <v>0</v>
      </c>
      <c r="AH24" s="193">
        <v>11</v>
      </c>
      <c r="AI24" s="195">
        <v>3</v>
      </c>
      <c r="AJ24" s="195">
        <v>5</v>
      </c>
      <c r="AK24" s="196" t="s">
        <v>148</v>
      </c>
      <c r="AL24" s="196" t="s">
        <v>146</v>
      </c>
      <c r="AM24"/>
      <c r="AN24"/>
      <c r="AO24" s="192"/>
      <c r="AP24"/>
    </row>
    <row r="25" spans="1:42" ht="15.75" customHeight="1" thickBot="1">
      <c r="A25"/>
      <c r="B25" s="145">
        <v>122</v>
      </c>
      <c r="C25" s="145" t="s">
        <v>89</v>
      </c>
      <c r="D25" s="145" t="s">
        <v>90</v>
      </c>
      <c r="E25" s="136" t="s">
        <v>251</v>
      </c>
      <c r="F25" s="137" t="s">
        <v>174</v>
      </c>
      <c r="G25" s="148" t="s">
        <v>218</v>
      </c>
      <c r="H25" s="139">
        <v>2136</v>
      </c>
      <c r="I25" s="140">
        <v>2244</v>
      </c>
      <c r="J25" s="149">
        <v>2</v>
      </c>
      <c r="K25" s="149">
        <v>8</v>
      </c>
      <c r="AD25" s="157"/>
      <c r="AE25" s="187"/>
      <c r="AF25" s="197" t="s">
        <v>187</v>
      </c>
      <c r="AG25" s="198">
        <v>0</v>
      </c>
      <c r="AH25" s="197">
        <v>12</v>
      </c>
      <c r="AI25" s="199">
        <v>7</v>
      </c>
      <c r="AJ25" s="199">
        <v>6</v>
      </c>
      <c r="AK25" s="200" t="s">
        <v>149</v>
      </c>
      <c r="AL25" s="200" t="s">
        <v>150</v>
      </c>
      <c r="AM25"/>
      <c r="AN25"/>
      <c r="AO25" s="192"/>
      <c r="AP25"/>
    </row>
    <row r="26" spans="1:42" ht="15.75" customHeight="1" thickBot="1">
      <c r="A26"/>
      <c r="B26" s="125">
        <v>123</v>
      </c>
      <c r="C26" s="125" t="s">
        <v>120</v>
      </c>
      <c r="D26" s="125" t="s">
        <v>105</v>
      </c>
      <c r="E26" s="151" t="s">
        <v>251</v>
      </c>
      <c r="F26" s="143" t="s">
        <v>178</v>
      </c>
      <c r="G26" s="138" t="s">
        <v>220</v>
      </c>
      <c r="H26" s="139">
        <v>2247</v>
      </c>
      <c r="I26" s="140">
        <v>1938</v>
      </c>
      <c r="J26" s="141">
        <v>10</v>
      </c>
      <c r="K26" s="141">
        <v>0</v>
      </c>
      <c r="AD26" s="157"/>
      <c r="AE26" s="187"/>
      <c r="AF26" s="201" t="s">
        <v>188</v>
      </c>
      <c r="AG26" s="202">
        <v>0</v>
      </c>
      <c r="AH26" s="201">
        <v>13</v>
      </c>
      <c r="AI26" s="189">
        <v>3</v>
      </c>
      <c r="AJ26" s="189">
        <v>2</v>
      </c>
      <c r="AK26" s="203" t="s">
        <v>145</v>
      </c>
      <c r="AL26" s="203" t="s">
        <v>146</v>
      </c>
      <c r="AM26"/>
      <c r="AN26"/>
      <c r="AO26" s="192"/>
      <c r="AP26"/>
    </row>
    <row r="27" spans="1:42" ht="15.75" customHeight="1" thickBot="1">
      <c r="A27"/>
      <c r="B27" s="125">
        <v>124</v>
      </c>
      <c r="C27" s="125" t="s">
        <v>129</v>
      </c>
      <c r="D27" s="125" t="s">
        <v>106</v>
      </c>
      <c r="E27" s="151" t="s">
        <v>251</v>
      </c>
      <c r="F27" s="143" t="s">
        <v>178</v>
      </c>
      <c r="G27" s="144" t="s">
        <v>221</v>
      </c>
      <c r="H27" s="139">
        <v>2254</v>
      </c>
      <c r="I27" s="140">
        <v>2038</v>
      </c>
      <c r="J27" s="141">
        <v>8</v>
      </c>
      <c r="K27" s="141">
        <v>2</v>
      </c>
      <c r="AD27" s="157"/>
      <c r="AE27" s="187"/>
      <c r="AF27" s="193" t="s">
        <v>189</v>
      </c>
      <c r="AG27" s="194">
        <v>0</v>
      </c>
      <c r="AH27" s="193">
        <v>14</v>
      </c>
      <c r="AI27" s="195">
        <v>7</v>
      </c>
      <c r="AJ27" s="195">
        <v>4</v>
      </c>
      <c r="AK27" s="196" t="s">
        <v>147</v>
      </c>
      <c r="AL27" s="196" t="s">
        <v>150</v>
      </c>
      <c r="AM27"/>
      <c r="AN27"/>
      <c r="AO27" s="192"/>
      <c r="AP27"/>
    </row>
    <row r="28" spans="1:42" ht="15.75" customHeight="1" thickBot="1">
      <c r="A28"/>
      <c r="B28" s="152">
        <v>131</v>
      </c>
      <c r="C28" s="152" t="s">
        <v>105</v>
      </c>
      <c r="D28" s="152" t="s">
        <v>89</v>
      </c>
      <c r="E28" s="206" t="s">
        <v>254</v>
      </c>
      <c r="F28" s="207" t="s">
        <v>174</v>
      </c>
      <c r="G28" s="155" t="s">
        <v>220</v>
      </c>
      <c r="H28" s="139">
        <v>2062</v>
      </c>
      <c r="I28" s="140">
        <v>2275</v>
      </c>
      <c r="J28" s="156">
        <v>0</v>
      </c>
      <c r="K28" s="156">
        <v>10</v>
      </c>
      <c r="AD28" s="157"/>
      <c r="AE28" s="187"/>
      <c r="AF28" s="197" t="s">
        <v>190</v>
      </c>
      <c r="AG28" s="198">
        <v>0</v>
      </c>
      <c r="AH28" s="197">
        <v>15</v>
      </c>
      <c r="AI28" s="199">
        <v>6</v>
      </c>
      <c r="AJ28" s="199">
        <v>5</v>
      </c>
      <c r="AK28" s="200" t="s">
        <v>148</v>
      </c>
      <c r="AL28" s="200" t="s">
        <v>149</v>
      </c>
      <c r="AM28"/>
      <c r="AN28"/>
      <c r="AO28" s="192"/>
      <c r="AP28"/>
    </row>
    <row r="29" spans="1:42" ht="15.75" customHeight="1" thickBot="1">
      <c r="A29"/>
      <c r="B29" s="121">
        <v>132</v>
      </c>
      <c r="C29" s="121" t="s">
        <v>106</v>
      </c>
      <c r="D29" s="121" t="s">
        <v>90</v>
      </c>
      <c r="E29" s="136" t="s">
        <v>254</v>
      </c>
      <c r="F29" s="137" t="s">
        <v>174</v>
      </c>
      <c r="G29" s="138" t="s">
        <v>221</v>
      </c>
      <c r="H29" s="139">
        <v>2219</v>
      </c>
      <c r="I29" s="140">
        <v>2109</v>
      </c>
      <c r="J29" s="142">
        <v>10</v>
      </c>
      <c r="K29" s="142">
        <v>0</v>
      </c>
      <c r="AD29" s="157"/>
      <c r="AE29" s="187"/>
      <c r="AF29" s="201" t="s">
        <v>191</v>
      </c>
      <c r="AG29" s="202">
        <v>0</v>
      </c>
      <c r="AH29" s="201">
        <v>16</v>
      </c>
      <c r="AI29" s="189">
        <v>2</v>
      </c>
      <c r="AJ29" s="189">
        <v>7</v>
      </c>
      <c r="AK29" s="203" t="s">
        <v>150</v>
      </c>
      <c r="AL29" s="203" t="s">
        <v>145</v>
      </c>
      <c r="AM29"/>
      <c r="AN29"/>
      <c r="AO29" s="192"/>
      <c r="AP29"/>
    </row>
    <row r="30" spans="1:42" ht="15.75" customHeight="1" thickBot="1">
      <c r="A30"/>
      <c r="B30" s="125">
        <v>133</v>
      </c>
      <c r="C30" s="125" t="s">
        <v>129</v>
      </c>
      <c r="D30" s="125" t="s">
        <v>120</v>
      </c>
      <c r="E30" s="151" t="s">
        <v>254</v>
      </c>
      <c r="F30" s="150" t="s">
        <v>174</v>
      </c>
      <c r="G30" s="144" t="s">
        <v>219</v>
      </c>
      <c r="H30" s="139">
        <v>2072</v>
      </c>
      <c r="I30" s="140">
        <v>2305</v>
      </c>
      <c r="J30" s="141">
        <v>0</v>
      </c>
      <c r="K30" s="141">
        <v>10</v>
      </c>
      <c r="AD30" s="157"/>
      <c r="AE30" s="187"/>
      <c r="AF30" s="193" t="s">
        <v>192</v>
      </c>
      <c r="AG30" s="194">
        <v>0</v>
      </c>
      <c r="AH30" s="193">
        <v>17</v>
      </c>
      <c r="AI30" s="195">
        <v>3</v>
      </c>
      <c r="AJ30" s="195">
        <v>6</v>
      </c>
      <c r="AK30" s="196" t="s">
        <v>149</v>
      </c>
      <c r="AL30" s="196" t="s">
        <v>146</v>
      </c>
      <c r="AM30"/>
      <c r="AN30"/>
      <c r="AO30" s="192"/>
      <c r="AP30"/>
    </row>
    <row r="31" spans="1:42" ht="15.75" customHeight="1" thickBot="1">
      <c r="A31"/>
      <c r="B31" s="145">
        <v>169</v>
      </c>
      <c r="C31" s="145" t="s">
        <v>89</v>
      </c>
      <c r="D31" s="145" t="s">
        <v>106</v>
      </c>
      <c r="E31" s="146" t="s">
        <v>258</v>
      </c>
      <c r="F31" s="147" t="s">
        <v>178</v>
      </c>
      <c r="G31" s="148" t="s">
        <v>215</v>
      </c>
      <c r="H31" s="139"/>
      <c r="I31" s="140"/>
      <c r="J31" s="149"/>
      <c r="K31" s="149"/>
      <c r="AD31" s="157"/>
      <c r="AE31" s="187"/>
      <c r="AF31" s="197" t="s">
        <v>193</v>
      </c>
      <c r="AG31" s="198">
        <v>0</v>
      </c>
      <c r="AH31" s="197">
        <v>18</v>
      </c>
      <c r="AI31" s="199">
        <v>4</v>
      </c>
      <c r="AJ31" s="199">
        <v>5</v>
      </c>
      <c r="AK31" s="200" t="s">
        <v>148</v>
      </c>
      <c r="AL31" s="200" t="s">
        <v>147</v>
      </c>
      <c r="AM31"/>
      <c r="AN31"/>
      <c r="AO31" s="192"/>
      <c r="AP31"/>
    </row>
    <row r="32" spans="1:42" ht="15.75" customHeight="1" thickBot="1">
      <c r="A32"/>
      <c r="B32" s="125">
        <v>170</v>
      </c>
      <c r="C32" s="125" t="s">
        <v>129</v>
      </c>
      <c r="D32" s="125" t="s">
        <v>105</v>
      </c>
      <c r="E32" s="151" t="s">
        <v>258</v>
      </c>
      <c r="F32" s="143" t="s">
        <v>178</v>
      </c>
      <c r="G32" s="144" t="s">
        <v>216</v>
      </c>
      <c r="H32" s="139"/>
      <c r="I32" s="140"/>
      <c r="J32" s="141"/>
      <c r="K32" s="141"/>
      <c r="AD32" s="157"/>
      <c r="AE32" s="187"/>
      <c r="AF32" s="201" t="s">
        <v>194</v>
      </c>
      <c r="AG32" s="202">
        <v>0</v>
      </c>
      <c r="AH32" s="201">
        <v>19</v>
      </c>
      <c r="AI32" s="189">
        <v>6</v>
      </c>
      <c r="AJ32" s="189">
        <v>2</v>
      </c>
      <c r="AK32" s="203" t="s">
        <v>145</v>
      </c>
      <c r="AL32" s="203" t="s">
        <v>149</v>
      </c>
      <c r="AM32"/>
      <c r="AN32"/>
      <c r="AO32" s="192"/>
      <c r="AP32"/>
    </row>
    <row r="33" spans="1:42" ht="15.75" customHeight="1" thickBot="1">
      <c r="A33"/>
      <c r="B33" s="125">
        <v>171</v>
      </c>
      <c r="C33" s="125" t="s">
        <v>120</v>
      </c>
      <c r="D33" s="125" t="s">
        <v>90</v>
      </c>
      <c r="E33" s="136" t="s">
        <v>258</v>
      </c>
      <c r="F33" s="143" t="s">
        <v>178</v>
      </c>
      <c r="G33" s="144" t="s">
        <v>235</v>
      </c>
      <c r="H33" s="139"/>
      <c r="I33" s="140"/>
      <c r="J33" s="141"/>
      <c r="K33" s="141"/>
      <c r="AD33" s="157"/>
      <c r="AE33" s="187"/>
      <c r="AF33" s="193" t="s">
        <v>195</v>
      </c>
      <c r="AG33" s="194">
        <v>0</v>
      </c>
      <c r="AH33" s="193">
        <v>20</v>
      </c>
      <c r="AI33" s="195">
        <v>7</v>
      </c>
      <c r="AJ33" s="195">
        <v>5</v>
      </c>
      <c r="AK33" s="196" t="s">
        <v>148</v>
      </c>
      <c r="AL33" s="196" t="s">
        <v>150</v>
      </c>
      <c r="AM33"/>
      <c r="AN33"/>
      <c r="AO33" s="192"/>
      <c r="AP33"/>
    </row>
    <row r="34" spans="1:42" ht="15.75" customHeight="1" thickBot="1">
      <c r="A34"/>
      <c r="B34" s="145">
        <v>189</v>
      </c>
      <c r="C34" s="145" t="s">
        <v>129</v>
      </c>
      <c r="D34" s="145" t="s">
        <v>89</v>
      </c>
      <c r="E34" s="146" t="s">
        <v>260</v>
      </c>
      <c r="F34" s="147" t="s">
        <v>174</v>
      </c>
      <c r="G34" s="148" t="s">
        <v>215</v>
      </c>
      <c r="H34" s="139"/>
      <c r="I34" s="140"/>
      <c r="J34" s="149"/>
      <c r="K34" s="149"/>
      <c r="AD34"/>
      <c r="AE34" s="187"/>
      <c r="AF34" s="197" t="s">
        <v>196</v>
      </c>
      <c r="AG34" s="198">
        <v>0</v>
      </c>
      <c r="AH34" s="197">
        <v>21</v>
      </c>
      <c r="AI34" s="199">
        <v>3</v>
      </c>
      <c r="AJ34" s="199">
        <v>4</v>
      </c>
      <c r="AK34" s="200" t="s">
        <v>147</v>
      </c>
      <c r="AL34" s="200" t="s">
        <v>146</v>
      </c>
      <c r="AM34"/>
      <c r="AN34"/>
      <c r="AO34" s="192"/>
      <c r="AP34"/>
    </row>
    <row r="35" spans="1:42" ht="15.75" customHeight="1" thickBot="1">
      <c r="A35"/>
      <c r="B35" s="125">
        <v>190</v>
      </c>
      <c r="C35" s="125" t="s">
        <v>120</v>
      </c>
      <c r="D35" s="125" t="s">
        <v>106</v>
      </c>
      <c r="E35" s="151" t="s">
        <v>260</v>
      </c>
      <c r="F35" s="150" t="s">
        <v>174</v>
      </c>
      <c r="G35" s="144" t="s">
        <v>216</v>
      </c>
      <c r="H35" s="139"/>
      <c r="I35" s="140"/>
      <c r="J35" s="141"/>
      <c r="K35" s="141"/>
      <c r="AD35"/>
      <c r="AE35" s="187"/>
      <c r="AF35" s="201" t="s">
        <v>197</v>
      </c>
      <c r="AG35" s="202">
        <v>0</v>
      </c>
      <c r="AH35" s="201">
        <v>22</v>
      </c>
      <c r="AI35" s="189">
        <v>2</v>
      </c>
      <c r="AJ35" s="189">
        <v>5</v>
      </c>
      <c r="AK35" s="203" t="s">
        <v>148</v>
      </c>
      <c r="AL35" s="203" t="s">
        <v>145</v>
      </c>
      <c r="AM35"/>
      <c r="AN35"/>
      <c r="AO35" s="192"/>
      <c r="AP35"/>
    </row>
    <row r="36" spans="1:42" ht="15.75" customHeight="1" thickBot="1">
      <c r="A36"/>
      <c r="B36" s="125">
        <v>191</v>
      </c>
      <c r="C36" s="125" t="s">
        <v>90</v>
      </c>
      <c r="D36" s="125" t="s">
        <v>105</v>
      </c>
      <c r="E36" s="151" t="s">
        <v>260</v>
      </c>
      <c r="F36" s="143" t="s">
        <v>174</v>
      </c>
      <c r="G36" s="138" t="s">
        <v>235</v>
      </c>
      <c r="H36" s="139"/>
      <c r="I36" s="140"/>
      <c r="J36" s="141"/>
      <c r="K36" s="141"/>
      <c r="AD36"/>
      <c r="AE36" s="187"/>
      <c r="AF36" s="193" t="s">
        <v>198</v>
      </c>
      <c r="AG36" s="194">
        <v>0</v>
      </c>
      <c r="AH36" s="193">
        <v>23</v>
      </c>
      <c r="AI36" s="195">
        <v>6</v>
      </c>
      <c r="AJ36" s="195">
        <v>4</v>
      </c>
      <c r="AK36" s="196" t="s">
        <v>147</v>
      </c>
      <c r="AL36" s="196" t="s">
        <v>149</v>
      </c>
      <c r="AM36"/>
      <c r="AN36"/>
      <c r="AO36" s="192"/>
      <c r="AP36"/>
    </row>
    <row r="37" spans="1:42" ht="15.75" customHeight="1" thickBot="1">
      <c r="A37"/>
      <c r="B37" s="145">
        <v>217</v>
      </c>
      <c r="C37" s="145" t="s">
        <v>89</v>
      </c>
      <c r="D37" s="145" t="s">
        <v>120</v>
      </c>
      <c r="E37" s="146" t="s">
        <v>262</v>
      </c>
      <c r="F37" s="147" t="s">
        <v>178</v>
      </c>
      <c r="G37" s="148" t="s">
        <v>220</v>
      </c>
      <c r="H37" s="139"/>
      <c r="I37" s="140"/>
      <c r="J37" s="149"/>
      <c r="K37" s="149"/>
      <c r="AD37"/>
      <c r="AE37" s="187"/>
      <c r="AF37" s="197" t="s">
        <v>199</v>
      </c>
      <c r="AG37" s="198">
        <v>0</v>
      </c>
      <c r="AH37" s="197">
        <v>24</v>
      </c>
      <c r="AI37" s="199">
        <v>7</v>
      </c>
      <c r="AJ37" s="199">
        <v>3</v>
      </c>
      <c r="AK37" s="200" t="s">
        <v>146</v>
      </c>
      <c r="AL37" s="200" t="s">
        <v>150</v>
      </c>
      <c r="AM37"/>
      <c r="AN37"/>
      <c r="AO37" s="192"/>
      <c r="AP37"/>
    </row>
    <row r="38" spans="1:42" ht="15.75" customHeight="1" thickBot="1">
      <c r="A38"/>
      <c r="B38" s="125">
        <v>218</v>
      </c>
      <c r="C38" s="125" t="s">
        <v>90</v>
      </c>
      <c r="D38" s="125" t="s">
        <v>129</v>
      </c>
      <c r="E38" s="136" t="s">
        <v>262</v>
      </c>
      <c r="F38" s="143" t="s">
        <v>178</v>
      </c>
      <c r="G38" s="144" t="s">
        <v>221</v>
      </c>
      <c r="H38" s="139"/>
      <c r="I38" s="140"/>
      <c r="J38" s="141"/>
      <c r="K38" s="141"/>
      <c r="AD38"/>
      <c r="AE38" s="187"/>
      <c r="AF38" s="201" t="s">
        <v>200</v>
      </c>
      <c r="AG38" s="202">
        <v>0</v>
      </c>
      <c r="AH38" s="201">
        <v>25</v>
      </c>
      <c r="AI38" s="189">
        <v>4</v>
      </c>
      <c r="AJ38" s="189">
        <v>2</v>
      </c>
      <c r="AK38" s="203" t="s">
        <v>145</v>
      </c>
      <c r="AL38" s="203" t="s">
        <v>147</v>
      </c>
      <c r="AM38"/>
      <c r="AN38"/>
      <c r="AO38" s="192"/>
      <c r="AP38"/>
    </row>
    <row r="39" spans="1:42" ht="15.75" customHeight="1" thickBot="1">
      <c r="A39"/>
      <c r="B39" s="121">
        <v>219</v>
      </c>
      <c r="C39" s="121" t="s">
        <v>105</v>
      </c>
      <c r="D39" s="121" t="s">
        <v>106</v>
      </c>
      <c r="E39" s="136" t="s">
        <v>262</v>
      </c>
      <c r="F39" s="137" t="s">
        <v>178</v>
      </c>
      <c r="G39" s="138" t="s">
        <v>219</v>
      </c>
      <c r="H39" s="139"/>
      <c r="I39" s="140"/>
      <c r="J39" s="142"/>
      <c r="K39" s="142"/>
      <c r="AD39"/>
      <c r="AE39" s="187"/>
      <c r="AF39" s="193" t="s">
        <v>201</v>
      </c>
      <c r="AG39" s="194">
        <v>0</v>
      </c>
      <c r="AH39" s="193">
        <v>26</v>
      </c>
      <c r="AI39" s="195">
        <v>5</v>
      </c>
      <c r="AJ39" s="195">
        <v>3</v>
      </c>
      <c r="AK39" s="196" t="s">
        <v>146</v>
      </c>
      <c r="AL39" s="196" t="s">
        <v>148</v>
      </c>
      <c r="AM39"/>
      <c r="AN39"/>
      <c r="AO39" s="192"/>
      <c r="AP39"/>
    </row>
    <row r="40" spans="1:42" ht="15.75" customHeight="1" thickBot="1">
      <c r="A40"/>
      <c r="B40" s="145">
        <v>249</v>
      </c>
      <c r="C40" s="145" t="s">
        <v>90</v>
      </c>
      <c r="D40" s="145" t="s">
        <v>89</v>
      </c>
      <c r="E40" s="146" t="s">
        <v>264</v>
      </c>
      <c r="F40" s="147" t="s">
        <v>212</v>
      </c>
      <c r="G40" s="148" t="s">
        <v>220</v>
      </c>
      <c r="H40" s="139"/>
      <c r="I40" s="140"/>
      <c r="J40" s="149"/>
      <c r="K40" s="149"/>
      <c r="AD40"/>
      <c r="AE40" s="187"/>
      <c r="AF40" s="197" t="s">
        <v>202</v>
      </c>
      <c r="AG40" s="198">
        <v>0</v>
      </c>
      <c r="AH40" s="197">
        <v>27</v>
      </c>
      <c r="AI40" s="199">
        <v>6</v>
      </c>
      <c r="AJ40" s="199">
        <v>7</v>
      </c>
      <c r="AK40" s="200" t="s">
        <v>150</v>
      </c>
      <c r="AL40" s="200" t="s">
        <v>149</v>
      </c>
      <c r="AM40"/>
      <c r="AN40"/>
      <c r="AO40" s="192"/>
      <c r="AP40"/>
    </row>
    <row r="41" spans="1:42" ht="15.75" customHeight="1" thickBot="1">
      <c r="A41"/>
      <c r="B41" s="125">
        <v>250</v>
      </c>
      <c r="C41" s="125" t="s">
        <v>105</v>
      </c>
      <c r="D41" s="125" t="s">
        <v>120</v>
      </c>
      <c r="E41" s="151" t="s">
        <v>264</v>
      </c>
      <c r="F41" s="143" t="s">
        <v>212</v>
      </c>
      <c r="G41" s="144" t="s">
        <v>221</v>
      </c>
      <c r="H41" s="139"/>
      <c r="I41" s="140"/>
      <c r="J41" s="141"/>
      <c r="K41" s="141"/>
      <c r="AD41"/>
      <c r="AE41" s="187"/>
      <c r="AF41" s="201" t="s">
        <v>203</v>
      </c>
      <c r="AG41" s="202">
        <v>0</v>
      </c>
      <c r="AH41" s="201">
        <v>28</v>
      </c>
      <c r="AI41" s="189">
        <v>2</v>
      </c>
      <c r="AJ41" s="189">
        <v>3</v>
      </c>
      <c r="AK41" s="203" t="s">
        <v>146</v>
      </c>
      <c r="AL41" s="203" t="s">
        <v>145</v>
      </c>
      <c r="AM41"/>
      <c r="AN41"/>
      <c r="AO41" s="192"/>
      <c r="AP41"/>
    </row>
    <row r="42" spans="1:42" ht="15.75" customHeight="1" thickBot="1">
      <c r="A42"/>
      <c r="B42" s="125">
        <v>251</v>
      </c>
      <c r="C42" s="125" t="s">
        <v>106</v>
      </c>
      <c r="D42" s="125" t="s">
        <v>129</v>
      </c>
      <c r="E42" s="151" t="s">
        <v>264</v>
      </c>
      <c r="F42" s="143" t="s">
        <v>212</v>
      </c>
      <c r="G42" s="138" t="s">
        <v>219</v>
      </c>
      <c r="H42" s="139"/>
      <c r="I42" s="140"/>
      <c r="J42" s="141"/>
      <c r="K42" s="141"/>
      <c r="AD42"/>
      <c r="AE42" s="187"/>
      <c r="AF42" s="193" t="s">
        <v>204</v>
      </c>
      <c r="AG42" s="194">
        <v>0</v>
      </c>
      <c r="AH42" s="193">
        <v>29</v>
      </c>
      <c r="AI42" s="195">
        <v>4</v>
      </c>
      <c r="AJ42" s="195">
        <v>7</v>
      </c>
      <c r="AK42" s="196" t="s">
        <v>150</v>
      </c>
      <c r="AL42" s="196" t="s">
        <v>147</v>
      </c>
      <c r="AM42"/>
      <c r="AN42"/>
      <c r="AO42" s="192"/>
      <c r="AP42"/>
    </row>
    <row r="43" spans="1:42" ht="15.75" customHeight="1" thickBot="1">
      <c r="A43"/>
      <c r="B43" s="157"/>
      <c r="C43" s="158"/>
      <c r="D43" s="158"/>
      <c r="E43" s="158"/>
      <c r="F43" s="111"/>
      <c r="G43" s="111"/>
      <c r="H43" s="139"/>
      <c r="I43" s="140"/>
      <c r="J43"/>
      <c r="K43"/>
      <c r="AD43"/>
      <c r="AE43"/>
      <c r="AF43"/>
      <c r="AG43"/>
      <c r="AH43"/>
      <c r="AI43"/>
      <c r="AJ43"/>
      <c r="AK43" s="208" t="s">
        <v>206</v>
      </c>
      <c r="AL43" s="208" t="s">
        <v>207</v>
      </c>
      <c r="AM43"/>
      <c r="AN43"/>
      <c r="AO43" s="192"/>
      <c r="AP43"/>
    </row>
    <row r="44" spans="1:42" ht="15.75" customHeight="1" thickBot="1">
      <c r="A44"/>
      <c r="B44" s="159" t="s">
        <v>208</v>
      </c>
      <c r="C44" s="160"/>
      <c r="D44" s="160"/>
      <c r="E44" s="161"/>
      <c r="F44" s="162"/>
      <c r="G44" s="163"/>
      <c r="H44" s="139"/>
      <c r="I44" s="140"/>
      <c r="J44" s="164"/>
      <c r="K44" s="164"/>
      <c r="AD44"/>
      <c r="AE44"/>
      <c r="AF44"/>
      <c r="AG44"/>
      <c r="AH44"/>
      <c r="AI44"/>
      <c r="AJ44"/>
      <c r="AK44" s="209" t="s">
        <v>157</v>
      </c>
      <c r="AL44" s="209" t="s">
        <v>157</v>
      </c>
      <c r="AM44"/>
      <c r="AN44"/>
      <c r="AO44" s="192"/>
      <c r="AP44"/>
    </row>
    <row r="45" spans="1:42" ht="15.75" customHeight="1" thickBot="1">
      <c r="A45"/>
      <c r="B45" s="157"/>
      <c r="C45" s="158"/>
      <c r="D45" s="158"/>
      <c r="E45" s="158"/>
      <c r="F45" s="111"/>
      <c r="G45" s="111"/>
      <c r="H45" s="139"/>
      <c r="I45" s="140"/>
      <c r="J45"/>
      <c r="K45"/>
      <c r="AD45"/>
      <c r="AE45"/>
      <c r="AF45"/>
      <c r="AG45"/>
      <c r="AH45"/>
      <c r="AI45"/>
      <c r="AJ45"/>
      <c r="AK45" s="208" t="s">
        <v>209</v>
      </c>
      <c r="AL45" s="208" t="s">
        <v>210</v>
      </c>
      <c r="AM45"/>
      <c r="AN45"/>
      <c r="AO45" s="192"/>
      <c r="AP45"/>
    </row>
    <row r="46" spans="1:42" ht="15.75" customHeight="1" thickBot="1">
      <c r="A46"/>
      <c r="B46" s="165" t="s">
        <v>211</v>
      </c>
      <c r="C46" s="160"/>
      <c r="D46" s="160"/>
      <c r="E46" s="161"/>
      <c r="F46" s="162"/>
      <c r="G46" s="163"/>
      <c r="H46" s="139"/>
      <c r="I46" s="140"/>
      <c r="J46" s="164"/>
      <c r="K46" s="164"/>
      <c r="AD46"/>
      <c r="AE46"/>
      <c r="AF46"/>
      <c r="AG46"/>
      <c r="AH46"/>
      <c r="AI46"/>
      <c r="AJ46"/>
      <c r="AK46" s="209" t="s">
        <v>157</v>
      </c>
      <c r="AL46" s="209" t="s">
        <v>157</v>
      </c>
      <c r="AM46"/>
      <c r="AN46"/>
      <c r="AO46" s="192"/>
      <c r="AP46"/>
    </row>
    <row r="47" spans="1:42" ht="15.75" customHeight="1">
      <c r="A47"/>
      <c r="B47" s="157"/>
      <c r="C47" s="157"/>
      <c r="D47" s="157"/>
      <c r="E47" s="157"/>
      <c r="F47"/>
      <c r="G47"/>
      <c r="H47"/>
      <c r="I47"/>
      <c r="J47"/>
      <c r="K47"/>
      <c r="AD47"/>
      <c r="AE47"/>
      <c r="AF47"/>
      <c r="AG47"/>
      <c r="AH47"/>
      <c r="AI47"/>
      <c r="AJ47"/>
      <c r="AK47"/>
      <c r="AL47"/>
      <c r="AM47"/>
      <c r="AN47"/>
      <c r="AO47" s="192"/>
      <c r="AP47"/>
    </row>
    <row r="48" spans="1:42" ht="15.75" customHeight="1">
      <c r="A48"/>
      <c r="B48" s="157"/>
      <c r="C48" s="157"/>
      <c r="D48" s="157"/>
      <c r="E48" s="157"/>
      <c r="F48"/>
      <c r="G48"/>
      <c r="H48"/>
      <c r="I48"/>
      <c r="J48"/>
      <c r="K48"/>
      <c r="AD48"/>
      <c r="AE48"/>
      <c r="AF48"/>
      <c r="AG48"/>
      <c r="AH48"/>
      <c r="AI48"/>
      <c r="AJ48"/>
      <c r="AK48"/>
      <c r="AL48"/>
      <c r="AM48"/>
      <c r="AN48"/>
      <c r="AO48"/>
      <c r="AP48"/>
    </row>
  </sheetData>
  <sheetProtection/>
  <mergeCells count="1">
    <mergeCell ref="L3:M3"/>
  </mergeCells>
  <conditionalFormatting sqref="AG14:AG42">
    <cfRule type="expression" priority="3" dxfId="0">
      <formula>AG14=1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AO47"/>
  <sheetViews>
    <sheetView zoomScalePageLayoutView="0" workbookViewId="0" topLeftCell="C1">
      <selection activeCell="C5" sqref="C5:K10"/>
    </sheetView>
  </sheetViews>
  <sheetFormatPr defaultColWidth="9.140625" defaultRowHeight="15.75" customHeight="1"/>
  <cols>
    <col min="1" max="1" width="6.57421875" style="2" customWidth="1"/>
    <col min="2" max="2" width="11.8515625" style="1" bestFit="1" customWidth="1"/>
    <col min="3" max="4" width="17.57421875" style="1" bestFit="1" customWidth="1"/>
    <col min="5" max="5" width="10.140625" style="1" bestFit="1" customWidth="1"/>
    <col min="6" max="28" width="9.140625" style="1" customWidth="1"/>
    <col min="29" max="29" width="10.57421875" style="2" customWidth="1"/>
    <col min="30" max="30" width="9.57421875" style="1" customWidth="1"/>
    <col min="31" max="31" width="14.00390625" style="166" customWidth="1"/>
    <col min="32" max="32" width="14.00390625" style="2" customWidth="1"/>
    <col min="33" max="33" width="12.57421875" style="166" customWidth="1"/>
    <col min="34" max="34" width="20.57421875" style="4" customWidth="1"/>
    <col min="35" max="35" width="8.57421875" style="2" customWidth="1"/>
    <col min="36" max="36" width="2.57421875" style="2" customWidth="1"/>
    <col min="37" max="37" width="5.57421875" style="2" customWidth="1"/>
    <col min="38" max="38" width="20.57421875" style="4" customWidth="1"/>
    <col min="39" max="39" width="8.57421875" style="2" customWidth="1"/>
    <col min="40" max="40" width="2.57421875" style="2" customWidth="1"/>
    <col min="41" max="41" width="5.57421875" style="2" customWidth="1"/>
    <col min="42" max="16384" width="9.140625" style="1" customWidth="1"/>
  </cols>
  <sheetData>
    <row r="1" spans="1:41" ht="15.75" customHeight="1">
      <c r="A1"/>
      <c r="B1"/>
      <c r="C1"/>
      <c r="D1"/>
      <c r="E1"/>
      <c r="F1"/>
      <c r="G1"/>
      <c r="H1"/>
      <c r="I1"/>
      <c r="J1"/>
      <c r="K1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</row>
    <row r="2" spans="1:41" ht="15.75" customHeight="1" thickBot="1">
      <c r="A2" s="168"/>
      <c r="B2" s="110" t="s">
        <v>226</v>
      </c>
      <c r="C2" s="111"/>
      <c r="D2" s="111"/>
      <c r="E2" s="111"/>
      <c r="F2" s="111"/>
      <c r="G2" s="111"/>
      <c r="H2" s="111"/>
      <c r="I2" s="111"/>
      <c r="J2" s="111"/>
      <c r="K2" s="111"/>
      <c r="AC2" s="169" t="s">
        <v>133</v>
      </c>
      <c r="AD2" s="170">
        <v>6</v>
      </c>
      <c r="AE2" s="171"/>
      <c r="AF2" s="172" t="s">
        <v>134</v>
      </c>
      <c r="AG2" s="170">
        <v>15</v>
      </c>
      <c r="AH2" s="168"/>
      <c r="AI2" s="168"/>
      <c r="AJ2" s="168"/>
      <c r="AK2" s="168"/>
      <c r="AL2" s="168"/>
      <c r="AM2" s="168"/>
      <c r="AN2" s="168"/>
      <c r="AO2" s="168"/>
    </row>
    <row r="3" spans="1:41" ht="15.75" customHeight="1" thickTop="1">
      <c r="A3"/>
      <c r="B3"/>
      <c r="C3"/>
      <c r="D3"/>
      <c r="E3"/>
      <c r="F3"/>
      <c r="G3"/>
      <c r="H3"/>
      <c r="I3"/>
      <c r="J3"/>
      <c r="K3"/>
      <c r="L3" s="312" t="s">
        <v>135</v>
      </c>
      <c r="M3" s="312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ht="15.75" customHeight="1">
      <c r="A4"/>
      <c r="B4" s="115"/>
      <c r="C4" s="116" t="s">
        <v>136</v>
      </c>
      <c r="D4" s="117" t="s">
        <v>137</v>
      </c>
      <c r="E4" s="118" t="s">
        <v>138</v>
      </c>
      <c r="F4" s="119" t="s">
        <v>139</v>
      </c>
      <c r="G4" s="119" t="s">
        <v>140</v>
      </c>
      <c r="H4" s="119" t="s">
        <v>141</v>
      </c>
      <c r="I4" s="119" t="s">
        <v>142</v>
      </c>
      <c r="J4" s="119" t="s">
        <v>143</v>
      </c>
      <c r="K4" s="120" t="s">
        <v>144</v>
      </c>
      <c r="AC4"/>
      <c r="AD4" s="173" t="s">
        <v>145</v>
      </c>
      <c r="AE4" s="173" t="s">
        <v>146</v>
      </c>
      <c r="AF4" s="173" t="s">
        <v>147</v>
      </c>
      <c r="AG4" s="173" t="s">
        <v>148</v>
      </c>
      <c r="AH4" s="173" t="s">
        <v>149</v>
      </c>
      <c r="AI4" s="173" t="s">
        <v>150</v>
      </c>
      <c r="AJ4" s="174" t="s">
        <v>151</v>
      </c>
      <c r="AK4" s="173" t="s">
        <v>152</v>
      </c>
      <c r="AL4" s="173" t="s">
        <v>153</v>
      </c>
      <c r="AM4" s="173" t="s">
        <v>154</v>
      </c>
      <c r="AN4" s="173" t="s">
        <v>155</v>
      </c>
      <c r="AO4" s="173" t="s">
        <v>156</v>
      </c>
    </row>
    <row r="5" spans="1:41" ht="15.75" customHeight="1">
      <c r="A5"/>
      <c r="B5" s="121">
        <v>1</v>
      </c>
      <c r="C5" s="124" t="s">
        <v>88</v>
      </c>
      <c r="D5" s="121" t="str">
        <f aca="true" t="shared" si="0" ref="D5:D10">IF(AJ5&lt;&gt;"",AJ5,IF(AND(RANK(K5,pointsTotal,0)&lt;4,AJ$46=""),RANK(K5,pointsTotal,0)&amp;". plads",""))</f>
        <v>1. plads</v>
      </c>
      <c r="E5" s="122">
        <f aca="true" t="shared" si="1" ref="E5:E10">_xlfn.COUNTIFS(team1,teams,points1,"&gt;=0")+_xlfn.COUNTIFS(team2,teams,points2,"&gt;=0")</f>
        <v>6</v>
      </c>
      <c r="F5" s="122">
        <f aca="true" t="shared" si="2" ref="F5:F10">_xlfn.COUNTIFS(team1,teams,points1,ptv)+_xlfn.COUNTIFS(team2,teams,points2,ptv)</f>
        <v>0</v>
      </c>
      <c r="G5" s="122">
        <f aca="true" t="shared" si="3" ref="G5:G10">_xlfn.COUNTIFS(team1,teams,points1,ptu)+_xlfn.COUNTIFS(team2,teams,points2,ptu)</f>
        <v>0</v>
      </c>
      <c r="H5" s="122">
        <f aca="true" t="shared" si="4" ref="H5:H10">_xlfn.COUNTIFS(team1,teams,points1,ptt)+_xlfn.COUNTIFS(team2,teams,points2,ptt)</f>
        <v>0</v>
      </c>
      <c r="I5" s="122">
        <f aca="true" t="shared" si="5" ref="I5:I10">SUMIF(team1,teams,goals1)+SUMIF(team2,teams,goals2)</f>
        <v>12859</v>
      </c>
      <c r="J5" s="122">
        <f aca="true" t="shared" si="6" ref="J5:J10">SUMIF(team1,teams,goals2)+SUMIF(team2,teams,goals1)</f>
        <v>12330</v>
      </c>
      <c r="K5" s="123">
        <f aca="true" t="shared" si="7" ref="K5:K10">_xlfn.SUMIFS(points1,team1,teams)+_xlfn.SUMIFS(points2,team2,teams)</f>
        <v>40</v>
      </c>
      <c r="AC5" s="173" t="s">
        <v>145</v>
      </c>
      <c r="AD5" s="175"/>
      <c r="AE5" s="176">
        <v>13</v>
      </c>
      <c r="AF5" s="176">
        <v>25</v>
      </c>
      <c r="AG5" s="176">
        <v>7</v>
      </c>
      <c r="AH5" s="176">
        <v>19</v>
      </c>
      <c r="AI5" s="176">
        <v>1</v>
      </c>
      <c r="AJ5" s="177" t="s">
        <v>157</v>
      </c>
      <c r="AK5" s="178">
        <v>3</v>
      </c>
      <c r="AL5" s="178">
        <v>2</v>
      </c>
      <c r="AM5" s="178">
        <v>2</v>
      </c>
      <c r="AN5" s="178">
        <v>3</v>
      </c>
      <c r="AO5" s="178">
        <v>10</v>
      </c>
    </row>
    <row r="6" spans="1:41" ht="15.75" customHeight="1" thickBot="1">
      <c r="A6"/>
      <c r="B6" s="121">
        <v>2</v>
      </c>
      <c r="C6" s="179" t="s">
        <v>87</v>
      </c>
      <c r="D6" s="125" t="str">
        <f t="shared" si="0"/>
        <v>2. plads</v>
      </c>
      <c r="E6" s="122">
        <f t="shared" si="1"/>
        <v>6</v>
      </c>
      <c r="F6" s="122">
        <f t="shared" si="2"/>
        <v>0</v>
      </c>
      <c r="G6" s="122">
        <f t="shared" si="3"/>
        <v>0</v>
      </c>
      <c r="H6" s="122">
        <f t="shared" si="4"/>
        <v>0</v>
      </c>
      <c r="I6" s="122">
        <f t="shared" si="5"/>
        <v>12153</v>
      </c>
      <c r="J6" s="122">
        <f t="shared" si="6"/>
        <v>11978</v>
      </c>
      <c r="K6" s="123">
        <f t="shared" si="7"/>
        <v>38</v>
      </c>
      <c r="AC6" s="173" t="s">
        <v>146</v>
      </c>
      <c r="AD6" s="176">
        <v>28</v>
      </c>
      <c r="AE6" s="175"/>
      <c r="AF6" s="176">
        <v>6</v>
      </c>
      <c r="AG6" s="176">
        <v>26</v>
      </c>
      <c r="AH6" s="176">
        <v>2</v>
      </c>
      <c r="AI6" s="176">
        <v>24</v>
      </c>
      <c r="AJ6" s="177" t="s">
        <v>157</v>
      </c>
      <c r="AK6" s="178">
        <v>2</v>
      </c>
      <c r="AL6" s="178">
        <v>3</v>
      </c>
      <c r="AM6" s="178">
        <v>3</v>
      </c>
      <c r="AN6" s="178">
        <v>2</v>
      </c>
      <c r="AO6" s="178">
        <v>10</v>
      </c>
    </row>
    <row r="7" spans="1:41" ht="15.75" customHeight="1">
      <c r="A7"/>
      <c r="B7" s="125">
        <v>3</v>
      </c>
      <c r="C7" s="124" t="s">
        <v>104</v>
      </c>
      <c r="D7" s="125" t="str">
        <f t="shared" si="0"/>
        <v>3. plads</v>
      </c>
      <c r="E7" s="122">
        <f t="shared" si="1"/>
        <v>6</v>
      </c>
      <c r="F7" s="122">
        <f t="shared" si="2"/>
        <v>0</v>
      </c>
      <c r="G7" s="122">
        <f t="shared" si="3"/>
        <v>0</v>
      </c>
      <c r="H7" s="122">
        <f t="shared" si="4"/>
        <v>0</v>
      </c>
      <c r="I7" s="122">
        <f t="shared" si="5"/>
        <v>12391</v>
      </c>
      <c r="J7" s="122">
        <f t="shared" si="6"/>
        <v>12266</v>
      </c>
      <c r="K7" s="123">
        <f t="shared" si="7"/>
        <v>32</v>
      </c>
      <c r="AC7" s="173" t="s">
        <v>147</v>
      </c>
      <c r="AD7" s="176">
        <v>10</v>
      </c>
      <c r="AE7" s="176">
        <v>21</v>
      </c>
      <c r="AF7" s="175"/>
      <c r="AG7" s="176">
        <v>3</v>
      </c>
      <c r="AH7" s="176">
        <v>23</v>
      </c>
      <c r="AI7" s="176">
        <v>14</v>
      </c>
      <c r="AJ7" s="177" t="s">
        <v>157</v>
      </c>
      <c r="AK7" s="178">
        <v>3</v>
      </c>
      <c r="AL7" s="178">
        <v>2</v>
      </c>
      <c r="AM7" s="178">
        <v>2</v>
      </c>
      <c r="AN7" s="178">
        <v>3</v>
      </c>
      <c r="AO7" s="178">
        <v>10</v>
      </c>
    </row>
    <row r="8" spans="1:41" ht="15.75" customHeight="1" thickBot="1">
      <c r="A8"/>
      <c r="B8" s="125">
        <v>4</v>
      </c>
      <c r="C8" s="179" t="s">
        <v>86</v>
      </c>
      <c r="D8" s="125">
        <f t="shared" si="0"/>
      </c>
      <c r="E8" s="122">
        <f t="shared" si="1"/>
        <v>6</v>
      </c>
      <c r="F8" s="122">
        <f t="shared" si="2"/>
        <v>0</v>
      </c>
      <c r="G8" s="122">
        <f t="shared" si="3"/>
        <v>0</v>
      </c>
      <c r="H8" s="122">
        <f t="shared" si="4"/>
        <v>1</v>
      </c>
      <c r="I8" s="122">
        <f t="shared" si="5"/>
        <v>11995</v>
      </c>
      <c r="J8" s="122">
        <f t="shared" si="6"/>
        <v>11147</v>
      </c>
      <c r="K8" s="123">
        <f t="shared" si="7"/>
        <v>26</v>
      </c>
      <c r="AC8" s="173" t="s">
        <v>148</v>
      </c>
      <c r="AD8" s="176">
        <v>22</v>
      </c>
      <c r="AE8" s="176">
        <v>11</v>
      </c>
      <c r="AF8" s="176">
        <v>18</v>
      </c>
      <c r="AG8" s="175"/>
      <c r="AH8" s="176">
        <v>15</v>
      </c>
      <c r="AI8" s="176">
        <v>20</v>
      </c>
      <c r="AJ8" s="177" t="s">
        <v>157</v>
      </c>
      <c r="AK8" s="178">
        <v>2</v>
      </c>
      <c r="AL8" s="178">
        <v>3</v>
      </c>
      <c r="AM8" s="178">
        <v>3</v>
      </c>
      <c r="AN8" s="178">
        <v>2</v>
      </c>
      <c r="AO8" s="178">
        <v>10</v>
      </c>
    </row>
    <row r="9" spans="1:41" ht="15.75" customHeight="1">
      <c r="A9"/>
      <c r="B9" s="125">
        <v>5</v>
      </c>
      <c r="C9" s="125" t="s">
        <v>103</v>
      </c>
      <c r="D9" s="125">
        <f t="shared" si="0"/>
      </c>
      <c r="E9" s="122">
        <f t="shared" si="1"/>
        <v>6</v>
      </c>
      <c r="F9" s="122">
        <f t="shared" si="2"/>
        <v>0</v>
      </c>
      <c r="G9" s="122">
        <f t="shared" si="3"/>
        <v>0</v>
      </c>
      <c r="H9" s="122">
        <f t="shared" si="4"/>
        <v>2</v>
      </c>
      <c r="I9" s="122">
        <f t="shared" si="5"/>
        <v>11489</v>
      </c>
      <c r="J9" s="122">
        <f t="shared" si="6"/>
        <v>11854</v>
      </c>
      <c r="K9" s="123">
        <f t="shared" si="7"/>
        <v>22</v>
      </c>
      <c r="AC9" s="173" t="s">
        <v>149</v>
      </c>
      <c r="AD9" s="176">
        <v>4</v>
      </c>
      <c r="AE9" s="176">
        <v>17</v>
      </c>
      <c r="AF9" s="176">
        <v>8</v>
      </c>
      <c r="AG9" s="176">
        <v>30</v>
      </c>
      <c r="AH9" s="175"/>
      <c r="AI9" s="176">
        <v>12</v>
      </c>
      <c r="AJ9" s="177" t="s">
        <v>157</v>
      </c>
      <c r="AK9" s="178">
        <v>3</v>
      </c>
      <c r="AL9" s="178">
        <v>2</v>
      </c>
      <c r="AM9" s="178">
        <v>2</v>
      </c>
      <c r="AN9" s="178">
        <v>3</v>
      </c>
      <c r="AO9" s="178">
        <v>10</v>
      </c>
    </row>
    <row r="10" spans="1:41" ht="15.75" customHeight="1">
      <c r="A10"/>
      <c r="B10" s="125">
        <v>6</v>
      </c>
      <c r="C10" s="125" t="s">
        <v>102</v>
      </c>
      <c r="D10" s="125">
        <f t="shared" si="0"/>
      </c>
      <c r="E10" s="122">
        <f t="shared" si="1"/>
        <v>6</v>
      </c>
      <c r="F10" s="122">
        <f t="shared" si="2"/>
        <v>0</v>
      </c>
      <c r="G10" s="122">
        <f t="shared" si="3"/>
        <v>0</v>
      </c>
      <c r="H10" s="122">
        <f t="shared" si="4"/>
        <v>1</v>
      </c>
      <c r="I10" s="122">
        <f t="shared" si="5"/>
        <v>10870</v>
      </c>
      <c r="J10" s="122">
        <f t="shared" si="6"/>
        <v>12182</v>
      </c>
      <c r="K10" s="123">
        <f t="shared" si="7"/>
        <v>22</v>
      </c>
      <c r="AC10" s="173" t="s">
        <v>150</v>
      </c>
      <c r="AD10" s="176">
        <v>16</v>
      </c>
      <c r="AE10" s="176">
        <v>9</v>
      </c>
      <c r="AF10" s="176">
        <v>29</v>
      </c>
      <c r="AG10" s="176">
        <v>5</v>
      </c>
      <c r="AH10" s="176">
        <v>27</v>
      </c>
      <c r="AI10" s="175"/>
      <c r="AJ10" s="177" t="s">
        <v>157</v>
      </c>
      <c r="AK10" s="178">
        <v>2</v>
      </c>
      <c r="AL10" s="178">
        <v>3</v>
      </c>
      <c r="AM10" s="178">
        <v>3</v>
      </c>
      <c r="AN10" s="178">
        <v>2</v>
      </c>
      <c r="AO10" s="178">
        <v>10</v>
      </c>
    </row>
    <row r="11" spans="1:41" ht="15.75" customHeight="1">
      <c r="A11"/>
      <c r="B11"/>
      <c r="C11"/>
      <c r="D11"/>
      <c r="E11"/>
      <c r="F11"/>
      <c r="G11"/>
      <c r="H11"/>
      <c r="I11"/>
      <c r="J11"/>
      <c r="K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15.75" customHeight="1" thickBot="1">
      <c r="A12" s="180"/>
      <c r="B12" s="128" t="s">
        <v>138</v>
      </c>
      <c r="C12" s="129" t="s">
        <v>158</v>
      </c>
      <c r="D12" s="130" t="s">
        <v>159</v>
      </c>
      <c r="E12" s="131" t="s">
        <v>160</v>
      </c>
      <c r="F12" s="131" t="s">
        <v>161</v>
      </c>
      <c r="G12" s="131" t="s">
        <v>162</v>
      </c>
      <c r="H12" s="132" t="s">
        <v>163</v>
      </c>
      <c r="I12" s="133" t="s">
        <v>163</v>
      </c>
      <c r="J12" s="134" t="s">
        <v>164</v>
      </c>
      <c r="K12" s="135" t="s">
        <v>164</v>
      </c>
      <c r="AC12" s="180"/>
      <c r="AD12" s="180"/>
      <c r="AE12" s="181" t="s">
        <v>165</v>
      </c>
      <c r="AF12" s="182" t="s">
        <v>166</v>
      </c>
      <c r="AG12" s="183" t="s">
        <v>167</v>
      </c>
      <c r="AH12" s="184" t="s">
        <v>168</v>
      </c>
      <c r="AI12" s="184" t="s">
        <v>169</v>
      </c>
      <c r="AJ12" s="184" t="s">
        <v>170</v>
      </c>
      <c r="AK12" s="184" t="s">
        <v>171</v>
      </c>
      <c r="AL12" s="185" t="s">
        <v>172</v>
      </c>
      <c r="AM12" s="186" t="s">
        <v>173</v>
      </c>
      <c r="AN12" s="186"/>
      <c r="AO12" s="180"/>
    </row>
    <row r="13" spans="1:41" ht="15.75" customHeight="1" thickBot="1" thickTop="1">
      <c r="A13"/>
      <c r="B13" s="125">
        <v>12</v>
      </c>
      <c r="C13" s="125" t="s">
        <v>86</v>
      </c>
      <c r="D13" s="121" t="s">
        <v>102</v>
      </c>
      <c r="E13" s="136" t="s">
        <v>234</v>
      </c>
      <c r="F13" s="137" t="s">
        <v>178</v>
      </c>
      <c r="G13" s="138" t="s">
        <v>215</v>
      </c>
      <c r="H13" s="139">
        <v>1852</v>
      </c>
      <c r="I13" s="140">
        <v>580</v>
      </c>
      <c r="J13" s="141">
        <v>10</v>
      </c>
      <c r="K13" s="142">
        <v>0</v>
      </c>
      <c r="AC13" s="157"/>
      <c r="AD13" s="187"/>
      <c r="AE13" s="188" t="s">
        <v>175</v>
      </c>
      <c r="AF13" s="189"/>
      <c r="AG13" s="188">
        <v>1</v>
      </c>
      <c r="AH13" s="190">
        <v>7</v>
      </c>
      <c r="AI13" s="190">
        <v>2</v>
      </c>
      <c r="AJ13" s="191" t="s">
        <v>145</v>
      </c>
      <c r="AK13" s="191" t="s">
        <v>150</v>
      </c>
      <c r="AL13"/>
      <c r="AM13"/>
      <c r="AN13" s="192"/>
      <c r="AO13"/>
    </row>
    <row r="14" spans="1:41" ht="15.75" customHeight="1" thickBot="1">
      <c r="A14"/>
      <c r="B14" s="125">
        <v>13</v>
      </c>
      <c r="C14" s="125" t="s">
        <v>87</v>
      </c>
      <c r="D14" s="125" t="s">
        <v>103</v>
      </c>
      <c r="E14" s="136" t="s">
        <v>234</v>
      </c>
      <c r="F14" s="143" t="s">
        <v>178</v>
      </c>
      <c r="G14" s="144" t="s">
        <v>216</v>
      </c>
      <c r="H14" s="139">
        <v>1767</v>
      </c>
      <c r="I14" s="140">
        <v>1837</v>
      </c>
      <c r="J14" s="141">
        <v>4</v>
      </c>
      <c r="K14" s="141">
        <v>6</v>
      </c>
      <c r="AC14" s="157"/>
      <c r="AD14" s="187"/>
      <c r="AE14" s="193" t="s">
        <v>176</v>
      </c>
      <c r="AF14" s="194">
        <v>0</v>
      </c>
      <c r="AG14" s="193">
        <v>2</v>
      </c>
      <c r="AH14" s="195">
        <v>6</v>
      </c>
      <c r="AI14" s="195">
        <v>3</v>
      </c>
      <c r="AJ14" s="196" t="s">
        <v>146</v>
      </c>
      <c r="AK14" s="196" t="s">
        <v>149</v>
      </c>
      <c r="AL14"/>
      <c r="AM14"/>
      <c r="AN14" s="192"/>
      <c r="AO14"/>
    </row>
    <row r="15" spans="1:41" ht="15.75" customHeight="1" thickBot="1">
      <c r="A15"/>
      <c r="B15" s="145">
        <v>14</v>
      </c>
      <c r="C15" s="145" t="s">
        <v>88</v>
      </c>
      <c r="D15" s="145" t="s">
        <v>104</v>
      </c>
      <c r="E15" s="146" t="s">
        <v>236</v>
      </c>
      <c r="F15" s="147" t="s">
        <v>178</v>
      </c>
      <c r="G15" s="148"/>
      <c r="H15" s="139">
        <v>2114</v>
      </c>
      <c r="I15" s="140">
        <v>2092</v>
      </c>
      <c r="J15" s="149">
        <v>8</v>
      </c>
      <c r="K15" s="149">
        <v>2</v>
      </c>
      <c r="AC15" s="157"/>
      <c r="AD15" s="187"/>
      <c r="AE15" s="197" t="s">
        <v>177</v>
      </c>
      <c r="AF15" s="198">
        <v>0</v>
      </c>
      <c r="AG15" s="197">
        <v>3</v>
      </c>
      <c r="AH15" s="199">
        <v>5</v>
      </c>
      <c r="AI15" s="199">
        <v>4</v>
      </c>
      <c r="AJ15" s="200" t="s">
        <v>147</v>
      </c>
      <c r="AK15" s="200" t="s">
        <v>148</v>
      </c>
      <c r="AL15"/>
      <c r="AM15"/>
      <c r="AN15" s="192"/>
      <c r="AO15"/>
    </row>
    <row r="16" spans="1:41" ht="15.75" customHeight="1" thickBot="1">
      <c r="A16"/>
      <c r="B16" s="125">
        <v>39</v>
      </c>
      <c r="C16" s="125" t="s">
        <v>103</v>
      </c>
      <c r="D16" s="125" t="s">
        <v>86</v>
      </c>
      <c r="E16" s="136" t="s">
        <v>247</v>
      </c>
      <c r="F16" s="143" t="s">
        <v>174</v>
      </c>
      <c r="G16" s="144" t="s">
        <v>219</v>
      </c>
      <c r="H16" s="139">
        <v>2031</v>
      </c>
      <c r="I16" s="140">
        <v>1867</v>
      </c>
      <c r="J16" s="141">
        <v>8</v>
      </c>
      <c r="K16" s="141">
        <v>2</v>
      </c>
      <c r="AC16" s="157"/>
      <c r="AD16" s="187"/>
      <c r="AE16" s="201" t="s">
        <v>179</v>
      </c>
      <c r="AF16" s="202">
        <v>0</v>
      </c>
      <c r="AG16" s="201">
        <v>4</v>
      </c>
      <c r="AH16" s="189">
        <v>2</v>
      </c>
      <c r="AI16" s="189">
        <v>6</v>
      </c>
      <c r="AJ16" s="203" t="s">
        <v>149</v>
      </c>
      <c r="AK16" s="203" t="s">
        <v>145</v>
      </c>
      <c r="AL16"/>
      <c r="AM16"/>
      <c r="AN16" s="192"/>
      <c r="AO16"/>
    </row>
    <row r="17" spans="1:41" ht="15.75" customHeight="1" thickBot="1">
      <c r="A17"/>
      <c r="B17" s="125">
        <v>40</v>
      </c>
      <c r="C17" s="125" t="s">
        <v>102</v>
      </c>
      <c r="D17" s="125" t="s">
        <v>104</v>
      </c>
      <c r="E17" s="136" t="s">
        <v>247</v>
      </c>
      <c r="F17" s="143" t="s">
        <v>174</v>
      </c>
      <c r="G17" s="144" t="s">
        <v>215</v>
      </c>
      <c r="H17" s="139">
        <v>1926</v>
      </c>
      <c r="I17" s="140">
        <v>1940</v>
      </c>
      <c r="J17" s="141">
        <v>4</v>
      </c>
      <c r="K17" s="141">
        <v>6</v>
      </c>
      <c r="AC17" s="157"/>
      <c r="AD17" s="187"/>
      <c r="AE17" s="193" t="s">
        <v>180</v>
      </c>
      <c r="AF17" s="194">
        <v>0</v>
      </c>
      <c r="AG17" s="193">
        <v>5</v>
      </c>
      <c r="AH17" s="195">
        <v>5</v>
      </c>
      <c r="AI17" s="195">
        <v>7</v>
      </c>
      <c r="AJ17" s="196" t="s">
        <v>150</v>
      </c>
      <c r="AK17" s="196" t="s">
        <v>148</v>
      </c>
      <c r="AL17"/>
      <c r="AM17"/>
      <c r="AN17" s="192"/>
      <c r="AO17"/>
    </row>
    <row r="18" spans="1:41" ht="15.75" customHeight="1" thickBot="1">
      <c r="A18"/>
      <c r="B18" s="145">
        <v>41</v>
      </c>
      <c r="C18" s="145" t="s">
        <v>87</v>
      </c>
      <c r="D18" s="145" t="s">
        <v>88</v>
      </c>
      <c r="E18" s="146" t="s">
        <v>247</v>
      </c>
      <c r="F18" s="147" t="s">
        <v>174</v>
      </c>
      <c r="G18" s="148" t="s">
        <v>216</v>
      </c>
      <c r="H18" s="139">
        <v>2089</v>
      </c>
      <c r="I18" s="140">
        <v>2046</v>
      </c>
      <c r="J18" s="149">
        <v>8</v>
      </c>
      <c r="K18" s="149">
        <v>2</v>
      </c>
      <c r="AC18" s="157"/>
      <c r="AD18" s="187"/>
      <c r="AE18" s="197" t="s">
        <v>181</v>
      </c>
      <c r="AF18" s="198">
        <v>0</v>
      </c>
      <c r="AG18" s="197">
        <v>6</v>
      </c>
      <c r="AH18" s="199">
        <v>4</v>
      </c>
      <c r="AI18" s="199">
        <v>3</v>
      </c>
      <c r="AJ18" s="200" t="s">
        <v>146</v>
      </c>
      <c r="AK18" s="200" t="s">
        <v>147</v>
      </c>
      <c r="AL18"/>
      <c r="AM18"/>
      <c r="AN18" s="192"/>
      <c r="AO18"/>
    </row>
    <row r="19" spans="1:41" ht="15.75" customHeight="1" thickBot="1">
      <c r="A19"/>
      <c r="B19" s="125">
        <v>62</v>
      </c>
      <c r="C19" s="125" t="s">
        <v>86</v>
      </c>
      <c r="D19" s="125" t="s">
        <v>104</v>
      </c>
      <c r="E19" s="136" t="s">
        <v>248</v>
      </c>
      <c r="F19" s="150" t="s">
        <v>174</v>
      </c>
      <c r="G19" s="138" t="s">
        <v>235</v>
      </c>
      <c r="H19" s="139">
        <v>2054</v>
      </c>
      <c r="I19" s="140">
        <v>2046</v>
      </c>
      <c r="J19" s="141">
        <v>6</v>
      </c>
      <c r="K19" s="141">
        <v>4</v>
      </c>
      <c r="AC19" s="157"/>
      <c r="AD19" s="187"/>
      <c r="AE19" s="201" t="s">
        <v>182</v>
      </c>
      <c r="AF19" s="202">
        <v>0</v>
      </c>
      <c r="AG19" s="201">
        <v>7</v>
      </c>
      <c r="AH19" s="189">
        <v>5</v>
      </c>
      <c r="AI19" s="189">
        <v>2</v>
      </c>
      <c r="AJ19" s="203" t="s">
        <v>145</v>
      </c>
      <c r="AK19" s="203" t="s">
        <v>148</v>
      </c>
      <c r="AL19"/>
      <c r="AM19"/>
      <c r="AN19" s="192"/>
      <c r="AO19"/>
    </row>
    <row r="20" spans="1:41" ht="15.75" customHeight="1" thickBot="1">
      <c r="A20"/>
      <c r="B20" s="125">
        <v>63</v>
      </c>
      <c r="C20" s="125" t="s">
        <v>103</v>
      </c>
      <c r="D20" s="125" t="s">
        <v>88</v>
      </c>
      <c r="E20" s="136" t="s">
        <v>248</v>
      </c>
      <c r="F20" s="150" t="s">
        <v>174</v>
      </c>
      <c r="G20" s="144" t="s">
        <v>217</v>
      </c>
      <c r="H20" s="139">
        <v>1759</v>
      </c>
      <c r="I20" s="140">
        <v>2063</v>
      </c>
      <c r="J20" s="141">
        <v>0</v>
      </c>
      <c r="K20" s="141">
        <v>10</v>
      </c>
      <c r="AC20" s="157"/>
      <c r="AD20" s="187"/>
      <c r="AE20" s="193" t="s">
        <v>183</v>
      </c>
      <c r="AF20" s="194">
        <v>0</v>
      </c>
      <c r="AG20" s="193">
        <v>8</v>
      </c>
      <c r="AH20" s="195">
        <v>4</v>
      </c>
      <c r="AI20" s="195">
        <v>6</v>
      </c>
      <c r="AJ20" s="196" t="s">
        <v>149</v>
      </c>
      <c r="AK20" s="196" t="s">
        <v>147</v>
      </c>
      <c r="AL20"/>
      <c r="AM20"/>
      <c r="AN20" s="192"/>
      <c r="AO20"/>
    </row>
    <row r="21" spans="1:41" ht="15.75" customHeight="1" thickBot="1">
      <c r="A21"/>
      <c r="B21" s="145">
        <v>64</v>
      </c>
      <c r="C21" s="145" t="s">
        <v>102</v>
      </c>
      <c r="D21" s="145" t="s">
        <v>87</v>
      </c>
      <c r="E21" s="136" t="s">
        <v>248</v>
      </c>
      <c r="F21" s="150" t="s">
        <v>174</v>
      </c>
      <c r="G21" s="148" t="s">
        <v>218</v>
      </c>
      <c r="H21" s="139">
        <v>2023</v>
      </c>
      <c r="I21" s="140">
        <v>2117</v>
      </c>
      <c r="J21" s="149">
        <v>2</v>
      </c>
      <c r="K21" s="149">
        <v>8</v>
      </c>
      <c r="AC21" s="157"/>
      <c r="AD21" s="187"/>
      <c r="AE21" s="197" t="s">
        <v>184</v>
      </c>
      <c r="AF21" s="198">
        <v>0</v>
      </c>
      <c r="AG21" s="197">
        <v>9</v>
      </c>
      <c r="AH21" s="199">
        <v>3</v>
      </c>
      <c r="AI21" s="199">
        <v>7</v>
      </c>
      <c r="AJ21" s="200" t="s">
        <v>150</v>
      </c>
      <c r="AK21" s="200" t="s">
        <v>146</v>
      </c>
      <c r="AL21"/>
      <c r="AM21"/>
      <c r="AN21" s="192"/>
      <c r="AO21"/>
    </row>
    <row r="22" spans="1:41" ht="15.75" customHeight="1" thickBot="1">
      <c r="A22"/>
      <c r="B22" s="125">
        <v>87</v>
      </c>
      <c r="C22" s="125" t="s">
        <v>104</v>
      </c>
      <c r="D22" s="125" t="s">
        <v>103</v>
      </c>
      <c r="E22" s="136" t="s">
        <v>249</v>
      </c>
      <c r="F22" s="143" t="s">
        <v>178</v>
      </c>
      <c r="G22" s="144" t="s">
        <v>217</v>
      </c>
      <c r="H22" s="139">
        <v>2043</v>
      </c>
      <c r="I22" s="140">
        <v>1889</v>
      </c>
      <c r="J22" s="141">
        <v>10</v>
      </c>
      <c r="K22" s="141">
        <v>0</v>
      </c>
      <c r="AC22" s="157"/>
      <c r="AD22" s="187"/>
      <c r="AE22" s="201" t="s">
        <v>185</v>
      </c>
      <c r="AF22" s="202">
        <v>0</v>
      </c>
      <c r="AG22" s="201">
        <v>10</v>
      </c>
      <c r="AH22" s="189">
        <v>2</v>
      </c>
      <c r="AI22" s="189">
        <v>4</v>
      </c>
      <c r="AJ22" s="203" t="s">
        <v>147</v>
      </c>
      <c r="AK22" s="203" t="s">
        <v>145</v>
      </c>
      <c r="AL22"/>
      <c r="AM22"/>
      <c r="AN22" s="192"/>
      <c r="AO22"/>
    </row>
    <row r="23" spans="1:41" ht="15.75" customHeight="1" thickBot="1">
      <c r="A23"/>
      <c r="B23" s="121">
        <v>88</v>
      </c>
      <c r="C23" s="121" t="s">
        <v>88</v>
      </c>
      <c r="D23" s="121" t="s">
        <v>102</v>
      </c>
      <c r="E23" s="136" t="s">
        <v>249</v>
      </c>
      <c r="F23" s="137" t="s">
        <v>178</v>
      </c>
      <c r="G23" s="138" t="s">
        <v>218</v>
      </c>
      <c r="H23" s="139">
        <v>2174</v>
      </c>
      <c r="I23" s="140">
        <v>2096</v>
      </c>
      <c r="J23" s="142">
        <v>6</v>
      </c>
      <c r="K23" s="142">
        <v>4</v>
      </c>
      <c r="AC23" s="157"/>
      <c r="AD23" s="187"/>
      <c r="AE23" s="193" t="s">
        <v>186</v>
      </c>
      <c r="AF23" s="194">
        <v>0</v>
      </c>
      <c r="AG23" s="193">
        <v>11</v>
      </c>
      <c r="AH23" s="195">
        <v>3</v>
      </c>
      <c r="AI23" s="195">
        <v>5</v>
      </c>
      <c r="AJ23" s="196" t="s">
        <v>148</v>
      </c>
      <c r="AK23" s="196" t="s">
        <v>146</v>
      </c>
      <c r="AL23"/>
      <c r="AM23"/>
      <c r="AN23" s="192"/>
      <c r="AO23"/>
    </row>
    <row r="24" spans="1:41" ht="15.75" customHeight="1" thickBot="1">
      <c r="A24"/>
      <c r="B24" s="145">
        <v>97</v>
      </c>
      <c r="C24" s="145" t="s">
        <v>88</v>
      </c>
      <c r="D24" s="145" t="s">
        <v>86</v>
      </c>
      <c r="E24" s="146" t="s">
        <v>250</v>
      </c>
      <c r="F24" s="147" t="s">
        <v>178</v>
      </c>
      <c r="G24" s="148" t="s">
        <v>220</v>
      </c>
      <c r="H24" s="139">
        <v>2314</v>
      </c>
      <c r="I24" s="140">
        <v>1980</v>
      </c>
      <c r="J24" s="149">
        <v>10</v>
      </c>
      <c r="K24" s="149">
        <v>0</v>
      </c>
      <c r="AC24" s="157"/>
      <c r="AD24" s="187"/>
      <c r="AE24" s="197" t="s">
        <v>187</v>
      </c>
      <c r="AF24" s="198">
        <v>0</v>
      </c>
      <c r="AG24" s="197">
        <v>12</v>
      </c>
      <c r="AH24" s="199">
        <v>7</v>
      </c>
      <c r="AI24" s="199">
        <v>6</v>
      </c>
      <c r="AJ24" s="200" t="s">
        <v>149</v>
      </c>
      <c r="AK24" s="200" t="s">
        <v>150</v>
      </c>
      <c r="AL24"/>
      <c r="AM24"/>
      <c r="AN24" s="192"/>
      <c r="AO24"/>
    </row>
    <row r="25" spans="1:41" ht="15.75" customHeight="1" thickBot="1">
      <c r="A25"/>
      <c r="B25" s="125">
        <v>98</v>
      </c>
      <c r="C25" s="125" t="s">
        <v>104</v>
      </c>
      <c r="D25" s="125" t="s">
        <v>87</v>
      </c>
      <c r="E25" s="151" t="s">
        <v>250</v>
      </c>
      <c r="F25" s="143" t="s">
        <v>178</v>
      </c>
      <c r="G25" s="138" t="s">
        <v>221</v>
      </c>
      <c r="H25" s="139">
        <v>1956</v>
      </c>
      <c r="I25" s="140">
        <v>2135</v>
      </c>
      <c r="J25" s="141">
        <v>4</v>
      </c>
      <c r="K25" s="141">
        <v>6</v>
      </c>
      <c r="AC25" s="157"/>
      <c r="AD25" s="187"/>
      <c r="AE25" s="201" t="s">
        <v>188</v>
      </c>
      <c r="AF25" s="202">
        <v>0</v>
      </c>
      <c r="AG25" s="201">
        <v>13</v>
      </c>
      <c r="AH25" s="189">
        <v>3</v>
      </c>
      <c r="AI25" s="189">
        <v>2</v>
      </c>
      <c r="AJ25" s="203" t="s">
        <v>145</v>
      </c>
      <c r="AK25" s="203" t="s">
        <v>146</v>
      </c>
      <c r="AL25"/>
      <c r="AM25"/>
      <c r="AN25" s="192"/>
      <c r="AO25"/>
    </row>
    <row r="26" spans="1:41" ht="15.75" customHeight="1" thickBot="1">
      <c r="A26"/>
      <c r="B26" s="125">
        <v>99</v>
      </c>
      <c r="C26" s="125" t="s">
        <v>103</v>
      </c>
      <c r="D26" s="125" t="s">
        <v>102</v>
      </c>
      <c r="E26" s="151" t="s">
        <v>250</v>
      </c>
      <c r="F26" s="143" t="s">
        <v>178</v>
      </c>
      <c r="G26" s="144" t="s">
        <v>219</v>
      </c>
      <c r="H26" s="139">
        <v>1925</v>
      </c>
      <c r="I26" s="140">
        <v>2181</v>
      </c>
      <c r="J26" s="141">
        <v>2</v>
      </c>
      <c r="K26" s="141">
        <v>8</v>
      </c>
      <c r="AC26" s="157"/>
      <c r="AD26" s="187"/>
      <c r="AE26" s="193" t="s">
        <v>189</v>
      </c>
      <c r="AF26" s="194">
        <v>0</v>
      </c>
      <c r="AG26" s="193">
        <v>14</v>
      </c>
      <c r="AH26" s="195">
        <v>7</v>
      </c>
      <c r="AI26" s="195">
        <v>4</v>
      </c>
      <c r="AJ26" s="196" t="s">
        <v>147</v>
      </c>
      <c r="AK26" s="196" t="s">
        <v>150</v>
      </c>
      <c r="AL26"/>
      <c r="AM26"/>
      <c r="AN26" s="192"/>
      <c r="AO26"/>
    </row>
    <row r="27" spans="1:41" ht="15.75" customHeight="1" thickBot="1">
      <c r="A27"/>
      <c r="B27" s="152">
        <v>115</v>
      </c>
      <c r="C27" s="125" t="s">
        <v>86</v>
      </c>
      <c r="D27" s="152" t="s">
        <v>87</v>
      </c>
      <c r="E27" s="206" t="s">
        <v>251</v>
      </c>
      <c r="F27" s="207" t="s">
        <v>174</v>
      </c>
      <c r="G27" s="155" t="s">
        <v>220</v>
      </c>
      <c r="H27" s="139">
        <v>2068</v>
      </c>
      <c r="I27" s="140">
        <v>2112</v>
      </c>
      <c r="J27" s="156">
        <v>2</v>
      </c>
      <c r="K27" s="156">
        <v>8</v>
      </c>
      <c r="AC27" s="157"/>
      <c r="AD27" s="187"/>
      <c r="AE27" s="197" t="s">
        <v>190</v>
      </c>
      <c r="AF27" s="198">
        <v>0</v>
      </c>
      <c r="AG27" s="197">
        <v>15</v>
      </c>
      <c r="AH27" s="199">
        <v>6</v>
      </c>
      <c r="AI27" s="199">
        <v>5</v>
      </c>
      <c r="AJ27" s="200" t="s">
        <v>148</v>
      </c>
      <c r="AK27" s="200" t="s">
        <v>149</v>
      </c>
      <c r="AL27"/>
      <c r="AM27"/>
      <c r="AN27" s="192"/>
      <c r="AO27"/>
    </row>
    <row r="28" spans="1:41" ht="15.75" customHeight="1" thickBot="1">
      <c r="A28"/>
      <c r="B28" s="121">
        <v>149</v>
      </c>
      <c r="C28" s="121" t="s">
        <v>102</v>
      </c>
      <c r="D28" s="121" t="s">
        <v>86</v>
      </c>
      <c r="E28" s="136" t="s">
        <v>257</v>
      </c>
      <c r="F28" s="137" t="s">
        <v>174</v>
      </c>
      <c r="G28" s="138" t="s">
        <v>215</v>
      </c>
      <c r="H28" s="139">
        <v>2064</v>
      </c>
      <c r="I28" s="140">
        <v>2174</v>
      </c>
      <c r="J28" s="142">
        <v>4</v>
      </c>
      <c r="K28" s="142">
        <v>6</v>
      </c>
      <c r="AC28" s="157"/>
      <c r="AD28" s="187"/>
      <c r="AE28" s="201" t="s">
        <v>191</v>
      </c>
      <c r="AF28" s="202">
        <v>0</v>
      </c>
      <c r="AG28" s="201">
        <v>16</v>
      </c>
      <c r="AH28" s="189">
        <v>2</v>
      </c>
      <c r="AI28" s="189">
        <v>7</v>
      </c>
      <c r="AJ28" s="203" t="s">
        <v>150</v>
      </c>
      <c r="AK28" s="203" t="s">
        <v>145</v>
      </c>
      <c r="AL28"/>
      <c r="AM28"/>
      <c r="AN28" s="192"/>
      <c r="AO28"/>
    </row>
    <row r="29" spans="1:41" ht="15.75" customHeight="1" thickBot="1">
      <c r="A29"/>
      <c r="B29" s="125">
        <v>150</v>
      </c>
      <c r="C29" s="125" t="s">
        <v>103</v>
      </c>
      <c r="D29" s="125" t="s">
        <v>87</v>
      </c>
      <c r="E29" s="151" t="s">
        <v>257</v>
      </c>
      <c r="F29" s="150" t="s">
        <v>174</v>
      </c>
      <c r="G29" s="144" t="s">
        <v>216</v>
      </c>
      <c r="H29" s="139">
        <v>2048</v>
      </c>
      <c r="I29" s="140">
        <v>1933</v>
      </c>
      <c r="J29" s="141">
        <v>6</v>
      </c>
      <c r="K29" s="141">
        <v>4</v>
      </c>
      <c r="AC29" s="157"/>
      <c r="AD29" s="187"/>
      <c r="AE29" s="193" t="s">
        <v>192</v>
      </c>
      <c r="AF29" s="194">
        <v>0</v>
      </c>
      <c r="AG29" s="193">
        <v>17</v>
      </c>
      <c r="AH29" s="195">
        <v>3</v>
      </c>
      <c r="AI29" s="195">
        <v>6</v>
      </c>
      <c r="AJ29" s="196" t="s">
        <v>149</v>
      </c>
      <c r="AK29" s="196" t="s">
        <v>146</v>
      </c>
      <c r="AL29"/>
      <c r="AM29"/>
      <c r="AN29" s="192"/>
      <c r="AO29"/>
    </row>
    <row r="30" spans="1:41" ht="15.75" customHeight="1" thickBot="1">
      <c r="A30"/>
      <c r="B30" s="145">
        <v>151</v>
      </c>
      <c r="C30" s="145" t="s">
        <v>104</v>
      </c>
      <c r="D30" s="145" t="s">
        <v>88</v>
      </c>
      <c r="E30" s="146" t="s">
        <v>254</v>
      </c>
      <c r="F30" s="147" t="s">
        <v>178</v>
      </c>
      <c r="G30" s="148"/>
      <c r="H30" s="139">
        <v>2314</v>
      </c>
      <c r="I30" s="140">
        <v>2148</v>
      </c>
      <c r="J30" s="149">
        <v>6</v>
      </c>
      <c r="K30" s="149">
        <v>4</v>
      </c>
      <c r="AC30" s="157"/>
      <c r="AD30" s="187"/>
      <c r="AE30" s="197" t="s">
        <v>193</v>
      </c>
      <c r="AF30" s="198">
        <v>0</v>
      </c>
      <c r="AG30" s="197">
        <v>18</v>
      </c>
      <c r="AH30" s="199">
        <v>4</v>
      </c>
      <c r="AI30" s="199">
        <v>5</v>
      </c>
      <c r="AJ30" s="200" t="s">
        <v>148</v>
      </c>
      <c r="AK30" s="200" t="s">
        <v>147</v>
      </c>
      <c r="AL30"/>
      <c r="AM30"/>
      <c r="AN30" s="192"/>
      <c r="AO30"/>
    </row>
    <row r="31" spans="1:41" ht="15.75" customHeight="1" thickBot="1">
      <c r="A31"/>
      <c r="B31" s="125">
        <v>160</v>
      </c>
      <c r="C31" s="125" t="s">
        <v>86</v>
      </c>
      <c r="D31" s="125" t="s">
        <v>103</v>
      </c>
      <c r="E31" s="151" t="s">
        <v>258</v>
      </c>
      <c r="F31" s="143" t="s">
        <v>174</v>
      </c>
      <c r="G31" s="144" t="s">
        <v>219</v>
      </c>
      <c r="H31" s="139"/>
      <c r="I31" s="140"/>
      <c r="J31" s="141"/>
      <c r="K31" s="141"/>
      <c r="AC31" s="157"/>
      <c r="AD31" s="187"/>
      <c r="AE31" s="201" t="s">
        <v>194</v>
      </c>
      <c r="AF31" s="202">
        <v>0</v>
      </c>
      <c r="AG31" s="201">
        <v>19</v>
      </c>
      <c r="AH31" s="189">
        <v>6</v>
      </c>
      <c r="AI31" s="189">
        <v>2</v>
      </c>
      <c r="AJ31" s="203" t="s">
        <v>145</v>
      </c>
      <c r="AK31" s="203" t="s">
        <v>149</v>
      </c>
      <c r="AL31"/>
      <c r="AM31"/>
      <c r="AN31" s="192"/>
      <c r="AO31"/>
    </row>
    <row r="32" spans="1:41" ht="15.75" customHeight="1" thickBot="1">
      <c r="A32"/>
      <c r="B32" s="125">
        <v>161</v>
      </c>
      <c r="C32" s="125" t="s">
        <v>104</v>
      </c>
      <c r="D32" s="125" t="s">
        <v>102</v>
      </c>
      <c r="E32" s="136" t="s">
        <v>258</v>
      </c>
      <c r="F32" s="143" t="s">
        <v>174</v>
      </c>
      <c r="G32" s="144" t="s">
        <v>215</v>
      </c>
      <c r="H32" s="139"/>
      <c r="I32" s="140"/>
      <c r="J32" s="141"/>
      <c r="K32" s="141"/>
      <c r="AC32" s="157"/>
      <c r="AD32" s="187"/>
      <c r="AE32" s="193" t="s">
        <v>195</v>
      </c>
      <c r="AF32" s="194">
        <v>0</v>
      </c>
      <c r="AG32" s="193">
        <v>20</v>
      </c>
      <c r="AH32" s="195">
        <v>7</v>
      </c>
      <c r="AI32" s="195">
        <v>5</v>
      </c>
      <c r="AJ32" s="196" t="s">
        <v>148</v>
      </c>
      <c r="AK32" s="196" t="s">
        <v>150</v>
      </c>
      <c r="AL32"/>
      <c r="AM32"/>
      <c r="AN32" s="192"/>
      <c r="AO32"/>
    </row>
    <row r="33" spans="1:41" ht="15.75" customHeight="1" thickBot="1">
      <c r="A33"/>
      <c r="B33" s="145">
        <v>162</v>
      </c>
      <c r="C33" s="145" t="s">
        <v>88</v>
      </c>
      <c r="D33" s="145" t="s">
        <v>87</v>
      </c>
      <c r="E33" s="146" t="s">
        <v>258</v>
      </c>
      <c r="F33" s="147" t="s">
        <v>174</v>
      </c>
      <c r="G33" s="148" t="s">
        <v>216</v>
      </c>
      <c r="H33" s="139"/>
      <c r="I33" s="140"/>
      <c r="J33" s="149"/>
      <c r="K33" s="149"/>
      <c r="AC33"/>
      <c r="AD33" s="187"/>
      <c r="AE33" s="197" t="s">
        <v>196</v>
      </c>
      <c r="AF33" s="198">
        <v>0</v>
      </c>
      <c r="AG33" s="197">
        <v>21</v>
      </c>
      <c r="AH33" s="199">
        <v>3</v>
      </c>
      <c r="AI33" s="199">
        <v>4</v>
      </c>
      <c r="AJ33" s="200" t="s">
        <v>147</v>
      </c>
      <c r="AK33" s="200" t="s">
        <v>146</v>
      </c>
      <c r="AL33"/>
      <c r="AM33"/>
      <c r="AN33" s="192"/>
      <c r="AO33"/>
    </row>
    <row r="34" spans="1:41" ht="15.75" customHeight="1" thickBot="1">
      <c r="A34"/>
      <c r="B34" s="125">
        <v>198</v>
      </c>
      <c r="C34" s="125" t="s">
        <v>104</v>
      </c>
      <c r="D34" s="125" t="s">
        <v>86</v>
      </c>
      <c r="E34" s="151" t="s">
        <v>260</v>
      </c>
      <c r="F34" s="150" t="s">
        <v>178</v>
      </c>
      <c r="G34" s="144" t="s">
        <v>216</v>
      </c>
      <c r="H34" s="139"/>
      <c r="I34" s="140"/>
      <c r="J34" s="141"/>
      <c r="K34" s="141"/>
      <c r="AC34"/>
      <c r="AD34" s="187"/>
      <c r="AE34" s="201" t="s">
        <v>197</v>
      </c>
      <c r="AF34" s="202">
        <v>0</v>
      </c>
      <c r="AG34" s="201">
        <v>22</v>
      </c>
      <c r="AH34" s="189">
        <v>2</v>
      </c>
      <c r="AI34" s="189">
        <v>5</v>
      </c>
      <c r="AJ34" s="203" t="s">
        <v>148</v>
      </c>
      <c r="AK34" s="203" t="s">
        <v>145</v>
      </c>
      <c r="AL34"/>
      <c r="AM34"/>
      <c r="AN34" s="192"/>
      <c r="AO34"/>
    </row>
    <row r="35" spans="1:41" ht="15.75" customHeight="1" thickBot="1">
      <c r="A35"/>
      <c r="B35" s="125">
        <v>199</v>
      </c>
      <c r="C35" s="125" t="s">
        <v>88</v>
      </c>
      <c r="D35" s="125" t="s">
        <v>103</v>
      </c>
      <c r="E35" s="151" t="s">
        <v>260</v>
      </c>
      <c r="F35" s="143" t="s">
        <v>178</v>
      </c>
      <c r="G35" s="138" t="s">
        <v>235</v>
      </c>
      <c r="H35" s="139"/>
      <c r="I35" s="140"/>
      <c r="J35" s="141"/>
      <c r="K35" s="141"/>
      <c r="AC35"/>
      <c r="AD35" s="187"/>
      <c r="AE35" s="193" t="s">
        <v>198</v>
      </c>
      <c r="AF35" s="194">
        <v>0</v>
      </c>
      <c r="AG35" s="193">
        <v>23</v>
      </c>
      <c r="AH35" s="195">
        <v>6</v>
      </c>
      <c r="AI35" s="195">
        <v>4</v>
      </c>
      <c r="AJ35" s="196" t="s">
        <v>147</v>
      </c>
      <c r="AK35" s="196" t="s">
        <v>149</v>
      </c>
      <c r="AL35"/>
      <c r="AM35"/>
      <c r="AN35" s="192"/>
      <c r="AO35"/>
    </row>
    <row r="36" spans="1:41" ht="15.75" customHeight="1" thickBot="1">
      <c r="A36"/>
      <c r="B36" s="145">
        <v>200</v>
      </c>
      <c r="C36" s="145" t="s">
        <v>87</v>
      </c>
      <c r="D36" s="145" t="s">
        <v>102</v>
      </c>
      <c r="E36" s="146" t="s">
        <v>260</v>
      </c>
      <c r="F36" s="147" t="s">
        <v>178</v>
      </c>
      <c r="G36" s="148" t="s">
        <v>217</v>
      </c>
      <c r="H36" s="139"/>
      <c r="I36" s="140"/>
      <c r="J36" s="149"/>
      <c r="K36" s="149"/>
      <c r="AC36"/>
      <c r="AD36" s="187"/>
      <c r="AE36" s="197" t="s">
        <v>199</v>
      </c>
      <c r="AF36" s="198">
        <v>0</v>
      </c>
      <c r="AG36" s="197">
        <v>24</v>
      </c>
      <c r="AH36" s="199">
        <v>7</v>
      </c>
      <c r="AI36" s="199">
        <v>3</v>
      </c>
      <c r="AJ36" s="200" t="s">
        <v>146</v>
      </c>
      <c r="AK36" s="200" t="s">
        <v>150</v>
      </c>
      <c r="AL36"/>
      <c r="AM36"/>
      <c r="AN36" s="192"/>
      <c r="AO36"/>
    </row>
    <row r="37" spans="1:41" ht="15.75" customHeight="1" thickBot="1">
      <c r="A37"/>
      <c r="B37" s="125">
        <v>209</v>
      </c>
      <c r="C37" s="125" t="s">
        <v>86</v>
      </c>
      <c r="D37" s="125" t="s">
        <v>88</v>
      </c>
      <c r="E37" s="136" t="s">
        <v>262</v>
      </c>
      <c r="F37" s="143" t="s">
        <v>174</v>
      </c>
      <c r="G37" s="144" t="s">
        <v>220</v>
      </c>
      <c r="H37" s="139"/>
      <c r="I37" s="140"/>
      <c r="J37" s="141"/>
      <c r="K37" s="141"/>
      <c r="AC37"/>
      <c r="AD37" s="187"/>
      <c r="AE37" s="201" t="s">
        <v>200</v>
      </c>
      <c r="AF37" s="202">
        <v>0</v>
      </c>
      <c r="AG37" s="201">
        <v>25</v>
      </c>
      <c r="AH37" s="189">
        <v>4</v>
      </c>
      <c r="AI37" s="189">
        <v>2</v>
      </c>
      <c r="AJ37" s="203" t="s">
        <v>145</v>
      </c>
      <c r="AK37" s="203" t="s">
        <v>147</v>
      </c>
      <c r="AL37"/>
      <c r="AM37"/>
      <c r="AN37" s="192"/>
      <c r="AO37"/>
    </row>
    <row r="38" spans="1:41" ht="15.75" customHeight="1" thickBot="1">
      <c r="A38"/>
      <c r="B38" s="121">
        <v>210</v>
      </c>
      <c r="C38" s="121" t="s">
        <v>87</v>
      </c>
      <c r="D38" s="121" t="s">
        <v>104</v>
      </c>
      <c r="E38" s="136" t="s">
        <v>262</v>
      </c>
      <c r="F38" s="137" t="s">
        <v>174</v>
      </c>
      <c r="G38" s="138" t="s">
        <v>221</v>
      </c>
      <c r="H38" s="139"/>
      <c r="I38" s="140"/>
      <c r="J38" s="142"/>
      <c r="K38" s="142"/>
      <c r="AC38"/>
      <c r="AD38" s="187"/>
      <c r="AE38" s="193" t="s">
        <v>201</v>
      </c>
      <c r="AF38" s="194">
        <v>0</v>
      </c>
      <c r="AG38" s="193">
        <v>26</v>
      </c>
      <c r="AH38" s="195">
        <v>5</v>
      </c>
      <c r="AI38" s="195">
        <v>3</v>
      </c>
      <c r="AJ38" s="196" t="s">
        <v>146</v>
      </c>
      <c r="AK38" s="196" t="s">
        <v>148</v>
      </c>
      <c r="AL38"/>
      <c r="AM38"/>
      <c r="AN38" s="192"/>
      <c r="AO38"/>
    </row>
    <row r="39" spans="1:41" ht="15.75" customHeight="1" thickBot="1">
      <c r="A39"/>
      <c r="B39" s="145">
        <v>211</v>
      </c>
      <c r="C39" s="145" t="s">
        <v>102</v>
      </c>
      <c r="D39" s="145" t="s">
        <v>103</v>
      </c>
      <c r="E39" s="146" t="s">
        <v>262</v>
      </c>
      <c r="F39" s="147" t="s">
        <v>174</v>
      </c>
      <c r="G39" s="148" t="s">
        <v>219</v>
      </c>
      <c r="H39" s="139"/>
      <c r="I39" s="140"/>
      <c r="J39" s="149"/>
      <c r="K39" s="149"/>
      <c r="AC39"/>
      <c r="AD39" s="187"/>
      <c r="AE39" s="197" t="s">
        <v>202</v>
      </c>
      <c r="AF39" s="198">
        <v>0</v>
      </c>
      <c r="AG39" s="197">
        <v>27</v>
      </c>
      <c r="AH39" s="199">
        <v>6</v>
      </c>
      <c r="AI39" s="199">
        <v>7</v>
      </c>
      <c r="AJ39" s="200" t="s">
        <v>150</v>
      </c>
      <c r="AK39" s="200" t="s">
        <v>149</v>
      </c>
      <c r="AL39"/>
      <c r="AM39"/>
      <c r="AN39" s="192"/>
      <c r="AO39"/>
    </row>
    <row r="40" spans="1:41" ht="15.75" customHeight="1" thickBot="1">
      <c r="A40"/>
      <c r="B40" s="125">
        <v>252</v>
      </c>
      <c r="C40" s="125" t="s">
        <v>87</v>
      </c>
      <c r="D40" s="125" t="s">
        <v>86</v>
      </c>
      <c r="E40" s="151" t="s">
        <v>264</v>
      </c>
      <c r="F40" s="143" t="s">
        <v>212</v>
      </c>
      <c r="G40" s="144" t="s">
        <v>215</v>
      </c>
      <c r="H40" s="139"/>
      <c r="I40" s="140"/>
      <c r="J40" s="141"/>
      <c r="K40" s="141"/>
      <c r="AC40"/>
      <c r="AD40" s="187"/>
      <c r="AE40" s="201" t="s">
        <v>203</v>
      </c>
      <c r="AF40" s="202">
        <v>0</v>
      </c>
      <c r="AG40" s="201">
        <v>28</v>
      </c>
      <c r="AH40" s="189">
        <v>2</v>
      </c>
      <c r="AI40" s="189">
        <v>3</v>
      </c>
      <c r="AJ40" s="203" t="s">
        <v>146</v>
      </c>
      <c r="AK40" s="203" t="s">
        <v>145</v>
      </c>
      <c r="AL40"/>
      <c r="AM40"/>
      <c r="AN40" s="192"/>
      <c r="AO40"/>
    </row>
    <row r="41" spans="1:41" ht="15.75" customHeight="1" thickBot="1">
      <c r="A41"/>
      <c r="B41" s="125">
        <v>253</v>
      </c>
      <c r="C41" s="125" t="s">
        <v>102</v>
      </c>
      <c r="D41" s="125" t="s">
        <v>88</v>
      </c>
      <c r="E41" s="151" t="s">
        <v>264</v>
      </c>
      <c r="F41" s="143" t="s">
        <v>212</v>
      </c>
      <c r="G41" s="138" t="s">
        <v>216</v>
      </c>
      <c r="H41" s="139"/>
      <c r="I41" s="140"/>
      <c r="J41" s="141"/>
      <c r="K41" s="141"/>
      <c r="AC41"/>
      <c r="AD41" s="187"/>
      <c r="AE41" s="193" t="s">
        <v>204</v>
      </c>
      <c r="AF41" s="194">
        <v>0</v>
      </c>
      <c r="AG41" s="193">
        <v>29</v>
      </c>
      <c r="AH41" s="195">
        <v>4</v>
      </c>
      <c r="AI41" s="195">
        <v>7</v>
      </c>
      <c r="AJ41" s="196" t="s">
        <v>150</v>
      </c>
      <c r="AK41" s="196" t="s">
        <v>147</v>
      </c>
      <c r="AL41"/>
      <c r="AM41"/>
      <c r="AN41" s="192"/>
      <c r="AO41"/>
    </row>
    <row r="42" spans="1:41" ht="15.75" customHeight="1" thickBot="1">
      <c r="A42"/>
      <c r="B42" s="152">
        <v>254</v>
      </c>
      <c r="C42" s="152" t="s">
        <v>103</v>
      </c>
      <c r="D42" s="152" t="s">
        <v>104</v>
      </c>
      <c r="E42" s="153" t="s">
        <v>264</v>
      </c>
      <c r="F42" s="154" t="s">
        <v>212</v>
      </c>
      <c r="G42" s="155" t="s">
        <v>235</v>
      </c>
      <c r="H42" s="139"/>
      <c r="I42" s="140"/>
      <c r="J42" s="156"/>
      <c r="K42" s="156"/>
      <c r="AC42"/>
      <c r="AD42" s="187"/>
      <c r="AE42" s="197" t="s">
        <v>205</v>
      </c>
      <c r="AF42" s="198">
        <v>0</v>
      </c>
      <c r="AG42" s="197">
        <v>30</v>
      </c>
      <c r="AH42" s="199">
        <v>5</v>
      </c>
      <c r="AI42" s="199">
        <v>6</v>
      </c>
      <c r="AJ42" s="200" t="s">
        <v>149</v>
      </c>
      <c r="AK42" s="200" t="s">
        <v>148</v>
      </c>
      <c r="AL42"/>
      <c r="AM42"/>
      <c r="AN42" s="192"/>
      <c r="AO42"/>
    </row>
    <row r="43" spans="1:41" ht="15.75" customHeight="1" thickBot="1">
      <c r="A43"/>
      <c r="B43" s="157"/>
      <c r="C43" s="158"/>
      <c r="D43" s="158"/>
      <c r="E43" s="158"/>
      <c r="F43" s="111"/>
      <c r="G43" s="111"/>
      <c r="H43" s="139"/>
      <c r="I43" s="140"/>
      <c r="J43"/>
      <c r="K43"/>
      <c r="AC43"/>
      <c r="AD43"/>
      <c r="AE43"/>
      <c r="AF43"/>
      <c r="AG43"/>
      <c r="AH43"/>
      <c r="AI43"/>
      <c r="AJ43" s="208" t="s">
        <v>206</v>
      </c>
      <c r="AK43" s="208" t="s">
        <v>207</v>
      </c>
      <c r="AL43"/>
      <c r="AM43"/>
      <c r="AN43" s="192"/>
      <c r="AO43"/>
    </row>
    <row r="44" spans="1:41" ht="15.75" customHeight="1" thickBot="1">
      <c r="A44"/>
      <c r="B44" s="159" t="s">
        <v>208</v>
      </c>
      <c r="C44" s="160"/>
      <c r="D44" s="160"/>
      <c r="E44" s="161"/>
      <c r="F44" s="162"/>
      <c r="G44" s="163"/>
      <c r="H44" s="139"/>
      <c r="I44" s="140"/>
      <c r="J44" s="164"/>
      <c r="K44" s="164"/>
      <c r="AC44"/>
      <c r="AD44"/>
      <c r="AE44"/>
      <c r="AF44"/>
      <c r="AG44"/>
      <c r="AH44"/>
      <c r="AI44"/>
      <c r="AJ44" s="209" t="s">
        <v>157</v>
      </c>
      <c r="AK44" s="209" t="s">
        <v>157</v>
      </c>
      <c r="AL44"/>
      <c r="AM44"/>
      <c r="AN44" s="192"/>
      <c r="AO44"/>
    </row>
    <row r="45" spans="1:41" ht="15.75" customHeight="1" thickBot="1">
      <c r="A45"/>
      <c r="B45" s="157"/>
      <c r="C45" s="158"/>
      <c r="D45" s="158"/>
      <c r="E45" s="158"/>
      <c r="F45" s="111"/>
      <c r="G45" s="111"/>
      <c r="H45" s="139"/>
      <c r="I45" s="140"/>
      <c r="J45"/>
      <c r="K45"/>
      <c r="AC45"/>
      <c r="AD45"/>
      <c r="AE45"/>
      <c r="AF45"/>
      <c r="AG45"/>
      <c r="AH45"/>
      <c r="AI45"/>
      <c r="AJ45" s="208" t="s">
        <v>209</v>
      </c>
      <c r="AK45" s="208" t="s">
        <v>210</v>
      </c>
      <c r="AL45"/>
      <c r="AM45"/>
      <c r="AN45" s="192"/>
      <c r="AO45"/>
    </row>
    <row r="46" spans="1:41" ht="15.75" customHeight="1" thickBot="1">
      <c r="A46"/>
      <c r="B46" s="165" t="s">
        <v>211</v>
      </c>
      <c r="C46" s="160"/>
      <c r="D46" s="160"/>
      <c r="E46" s="161"/>
      <c r="F46" s="162"/>
      <c r="G46" s="163"/>
      <c r="H46" s="139"/>
      <c r="I46" s="140"/>
      <c r="J46" s="164"/>
      <c r="K46" s="164"/>
      <c r="AC46"/>
      <c r="AD46"/>
      <c r="AE46"/>
      <c r="AF46"/>
      <c r="AG46"/>
      <c r="AH46"/>
      <c r="AI46"/>
      <c r="AJ46" s="209" t="s">
        <v>157</v>
      </c>
      <c r="AK46" s="209" t="s">
        <v>157</v>
      </c>
      <c r="AL46"/>
      <c r="AM46"/>
      <c r="AN46" s="192"/>
      <c r="AO46"/>
    </row>
    <row r="47" spans="1:41" ht="15.75" customHeight="1">
      <c r="A47"/>
      <c r="B47" s="157"/>
      <c r="C47" s="157"/>
      <c r="D47" s="157"/>
      <c r="E47" s="157"/>
      <c r="F47"/>
      <c r="G47"/>
      <c r="H47"/>
      <c r="I47"/>
      <c r="J47"/>
      <c r="K47"/>
      <c r="AC47"/>
      <c r="AD47"/>
      <c r="AE47"/>
      <c r="AF47"/>
      <c r="AG47"/>
      <c r="AH47"/>
      <c r="AI47"/>
      <c r="AJ47"/>
      <c r="AK47"/>
      <c r="AL47"/>
      <c r="AM47"/>
      <c r="AN47" s="192"/>
      <c r="AO47"/>
    </row>
  </sheetData>
  <sheetProtection/>
  <mergeCells count="1">
    <mergeCell ref="L3:M3"/>
  </mergeCells>
  <conditionalFormatting sqref="AF14:AF15">
    <cfRule type="expression" priority="4" dxfId="0">
      <formula>AF14=1</formula>
    </cfRule>
  </conditionalFormatting>
  <conditionalFormatting sqref="AF16:AF42">
    <cfRule type="expression" priority="3" dxfId="0">
      <formula>AF16=1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7"/>
  <sheetViews>
    <sheetView zoomScalePageLayoutView="0" workbookViewId="0" topLeftCell="C1">
      <selection activeCell="H32" sqref="H32"/>
    </sheetView>
  </sheetViews>
  <sheetFormatPr defaultColWidth="9.140625" defaultRowHeight="15.75" customHeight="1"/>
  <cols>
    <col min="1" max="1" width="6.57421875" style="2" customWidth="1"/>
    <col min="2" max="2" width="8.7109375" style="2" customWidth="1"/>
    <col min="3" max="4" width="20.00390625" style="1" bestFit="1" customWidth="1"/>
    <col min="5" max="5" width="10.140625" style="1" bestFit="1" customWidth="1"/>
    <col min="6" max="30" width="9.140625" style="1" customWidth="1"/>
    <col min="31" max="31" width="10.57421875" style="2" customWidth="1"/>
    <col min="32" max="32" width="9.57421875" style="1" customWidth="1"/>
    <col min="33" max="33" width="20.00390625" style="166" customWidth="1"/>
    <col min="34" max="34" width="20.00390625" style="2" customWidth="1"/>
    <col min="35" max="35" width="12.57421875" style="166" customWidth="1"/>
    <col min="36" max="36" width="20.57421875" style="1" customWidth="1"/>
    <col min="37" max="39" width="7.7109375" style="2" customWidth="1"/>
    <col min="40" max="40" width="7.7109375" style="1" customWidth="1"/>
    <col min="41" max="41" width="7.7109375" style="2" customWidth="1"/>
    <col min="42" max="42" width="2.57421875" style="2" customWidth="1"/>
    <col min="43" max="43" width="5.57421875" style="2" customWidth="1"/>
    <col min="44" max="16384" width="9.140625" style="1" customWidth="1"/>
  </cols>
  <sheetData>
    <row r="1" spans="1:43" ht="15.75" customHeight="1">
      <c r="A1"/>
      <c r="B1"/>
      <c r="C1"/>
      <c r="D1"/>
      <c r="E1"/>
      <c r="F1"/>
      <c r="G1"/>
      <c r="H1"/>
      <c r="I1"/>
      <c r="J1"/>
      <c r="K1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</row>
    <row r="2" spans="1:43" ht="15.75" customHeight="1" thickBot="1">
      <c r="A2" s="168"/>
      <c r="B2" s="110" t="s">
        <v>225</v>
      </c>
      <c r="C2" s="111"/>
      <c r="D2" s="111"/>
      <c r="E2" s="111"/>
      <c r="F2" s="111"/>
      <c r="G2" s="111"/>
      <c r="H2" s="111"/>
      <c r="I2" s="111"/>
      <c r="J2" s="111"/>
      <c r="K2" s="111"/>
      <c r="AE2" s="169" t="s">
        <v>133</v>
      </c>
      <c r="AF2" s="170">
        <v>6</v>
      </c>
      <c r="AG2" s="171"/>
      <c r="AH2" s="172" t="s">
        <v>134</v>
      </c>
      <c r="AI2" s="170">
        <v>15</v>
      </c>
      <c r="AJ2" s="168"/>
      <c r="AK2" s="168"/>
      <c r="AL2" s="168"/>
      <c r="AM2" s="168"/>
      <c r="AN2" s="168"/>
      <c r="AO2" s="168"/>
      <c r="AP2" s="168"/>
      <c r="AQ2" s="168"/>
    </row>
    <row r="3" spans="1:43" ht="15.75" customHeight="1" thickTop="1">
      <c r="A3"/>
      <c r="B3"/>
      <c r="C3"/>
      <c r="D3"/>
      <c r="E3"/>
      <c r="F3"/>
      <c r="G3"/>
      <c r="H3"/>
      <c r="I3"/>
      <c r="J3"/>
      <c r="K3"/>
      <c r="L3" s="312" t="s">
        <v>135</v>
      </c>
      <c r="M3" s="312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.75" customHeight="1">
      <c r="A4"/>
      <c r="B4" s="115"/>
      <c r="C4" s="116" t="s">
        <v>136</v>
      </c>
      <c r="D4" s="117" t="s">
        <v>137</v>
      </c>
      <c r="E4" s="118" t="s">
        <v>138</v>
      </c>
      <c r="F4" s="119" t="s">
        <v>139</v>
      </c>
      <c r="G4" s="119" t="s">
        <v>140</v>
      </c>
      <c r="H4" s="119" t="s">
        <v>141</v>
      </c>
      <c r="I4" s="119" t="s">
        <v>142</v>
      </c>
      <c r="J4" s="119" t="s">
        <v>143</v>
      </c>
      <c r="K4" s="120" t="s">
        <v>144</v>
      </c>
      <c r="AE4"/>
      <c r="AF4" s="173" t="s">
        <v>145</v>
      </c>
      <c r="AG4" s="173" t="s">
        <v>146</v>
      </c>
      <c r="AH4" s="173" t="s">
        <v>147</v>
      </c>
      <c r="AI4" s="173" t="s">
        <v>148</v>
      </c>
      <c r="AJ4" s="173" t="s">
        <v>149</v>
      </c>
      <c r="AK4" s="173" t="s">
        <v>150</v>
      </c>
      <c r="AL4" s="174" t="s">
        <v>151</v>
      </c>
      <c r="AM4" s="173" t="s">
        <v>152</v>
      </c>
      <c r="AN4" s="173" t="s">
        <v>153</v>
      </c>
      <c r="AO4" s="173" t="s">
        <v>154</v>
      </c>
      <c r="AP4" s="173" t="s">
        <v>155</v>
      </c>
      <c r="AQ4" s="173" t="s">
        <v>156</v>
      </c>
    </row>
    <row r="5" spans="1:43" ht="15.75" customHeight="1">
      <c r="A5"/>
      <c r="B5" s="121">
        <v>1</v>
      </c>
      <c r="C5" s="121" t="s">
        <v>83</v>
      </c>
      <c r="D5" s="121" t="str">
        <f aca="true" t="shared" si="0" ref="D5:D10">IF(AL5&lt;&gt;"",AL5,IF(AND(RANK(K5,pointsTotal,0)&lt;4,AL$46=""),RANK(K5,pointsTotal,0)&amp;". plads",""))</f>
        <v>1. plads</v>
      </c>
      <c r="E5" s="122">
        <f aca="true" t="shared" si="1" ref="E5:E10">_xlfn.COUNTIFS(team1,teams,points1,"&gt;=0")+_xlfn.COUNTIFS(team2,teams,points2,"&gt;=0")</f>
        <v>5</v>
      </c>
      <c r="F5" s="122">
        <f aca="true" t="shared" si="2" ref="F5:F10">_xlfn.COUNTIFS(team1,teams,points1,ptv)+_xlfn.COUNTIFS(team2,teams,points2,ptv)</f>
        <v>0</v>
      </c>
      <c r="G5" s="122">
        <f aca="true" t="shared" si="3" ref="G5:G10">_xlfn.COUNTIFS(team1,teams,points1,ptu)+_xlfn.COUNTIFS(team2,teams,points2,ptu)</f>
        <v>0</v>
      </c>
      <c r="H5" s="122">
        <f aca="true" t="shared" si="4" ref="H5:H10">_xlfn.COUNTIFS(team1,teams,points1,ptt)+_xlfn.COUNTIFS(team2,teams,points2,ptt)</f>
        <v>0</v>
      </c>
      <c r="I5" s="122">
        <f aca="true" t="shared" si="5" ref="I5:I10">SUMIF(team1,teams,goals1)+SUMIF(team2,teams,goals2)</f>
        <v>9744</v>
      </c>
      <c r="J5" s="122">
        <f aca="true" t="shared" si="6" ref="J5:J10">SUMIF(team1,teams,goals2)+SUMIF(team2,teams,goals1)</f>
        <v>8985</v>
      </c>
      <c r="K5" s="123">
        <f aca="true" t="shared" si="7" ref="K5:K10">_xlfn.SUMIFS(points1,team1,teams)+_xlfn.SUMIFS(points2,team2,teams)</f>
        <v>41</v>
      </c>
      <c r="AE5" s="173" t="s">
        <v>145</v>
      </c>
      <c r="AF5" s="175"/>
      <c r="AG5" s="176">
        <v>13</v>
      </c>
      <c r="AH5" s="176">
        <v>25</v>
      </c>
      <c r="AI5" s="176">
        <v>7</v>
      </c>
      <c r="AJ5" s="176">
        <v>19</v>
      </c>
      <c r="AK5" s="176">
        <v>1</v>
      </c>
      <c r="AL5" s="177" t="s">
        <v>157</v>
      </c>
      <c r="AM5" s="178">
        <v>3</v>
      </c>
      <c r="AN5" s="178">
        <v>2</v>
      </c>
      <c r="AO5" s="178">
        <v>2</v>
      </c>
      <c r="AP5" s="178">
        <v>3</v>
      </c>
      <c r="AQ5" s="178">
        <v>10</v>
      </c>
    </row>
    <row r="6" spans="1:43" ht="15.75" customHeight="1">
      <c r="A6"/>
      <c r="B6" s="121">
        <v>2</v>
      </c>
      <c r="C6" s="126" t="s">
        <v>85</v>
      </c>
      <c r="D6" s="125" t="str">
        <f t="shared" si="0"/>
        <v>2. plads</v>
      </c>
      <c r="E6" s="122">
        <f t="shared" si="1"/>
        <v>7</v>
      </c>
      <c r="F6" s="122">
        <f t="shared" si="2"/>
        <v>0</v>
      </c>
      <c r="G6" s="122">
        <f t="shared" si="3"/>
        <v>0</v>
      </c>
      <c r="H6" s="122">
        <f t="shared" si="4"/>
        <v>1</v>
      </c>
      <c r="I6" s="122">
        <f t="shared" si="5"/>
        <v>13192</v>
      </c>
      <c r="J6" s="122">
        <f t="shared" si="6"/>
        <v>12781</v>
      </c>
      <c r="K6" s="123">
        <f t="shared" si="7"/>
        <v>38</v>
      </c>
      <c r="AE6" s="173" t="s">
        <v>146</v>
      </c>
      <c r="AF6" s="176">
        <v>28</v>
      </c>
      <c r="AG6" s="175"/>
      <c r="AH6" s="176">
        <v>6</v>
      </c>
      <c r="AI6" s="176">
        <v>26</v>
      </c>
      <c r="AJ6" s="176">
        <v>2</v>
      </c>
      <c r="AK6" s="176">
        <v>24</v>
      </c>
      <c r="AL6" s="177" t="s">
        <v>157</v>
      </c>
      <c r="AM6" s="178">
        <v>2</v>
      </c>
      <c r="AN6" s="178">
        <v>3</v>
      </c>
      <c r="AO6" s="178">
        <v>3</v>
      </c>
      <c r="AP6" s="178">
        <v>2</v>
      </c>
      <c r="AQ6" s="178">
        <v>10</v>
      </c>
    </row>
    <row r="7" spans="1:43" ht="15.75" customHeight="1">
      <c r="A7"/>
      <c r="B7" s="125">
        <v>3</v>
      </c>
      <c r="C7" s="125" t="s">
        <v>84</v>
      </c>
      <c r="D7" s="125" t="str">
        <f t="shared" si="0"/>
        <v>2. plads</v>
      </c>
      <c r="E7" s="122">
        <f t="shared" si="1"/>
        <v>7</v>
      </c>
      <c r="F7" s="122">
        <f t="shared" si="2"/>
        <v>0</v>
      </c>
      <c r="G7" s="122">
        <f t="shared" si="3"/>
        <v>0</v>
      </c>
      <c r="H7" s="122">
        <f t="shared" si="4"/>
        <v>0</v>
      </c>
      <c r="I7" s="122">
        <f t="shared" si="5"/>
        <v>12543</v>
      </c>
      <c r="J7" s="122">
        <f t="shared" si="6"/>
        <v>12692</v>
      </c>
      <c r="K7" s="123">
        <f t="shared" si="7"/>
        <v>38</v>
      </c>
      <c r="AE7" s="173" t="s">
        <v>147</v>
      </c>
      <c r="AF7" s="176">
        <v>10</v>
      </c>
      <c r="AG7" s="176">
        <v>21</v>
      </c>
      <c r="AH7" s="175"/>
      <c r="AI7" s="176">
        <v>3</v>
      </c>
      <c r="AJ7" s="176">
        <v>23</v>
      </c>
      <c r="AK7" s="176">
        <v>14</v>
      </c>
      <c r="AL7" s="177" t="s">
        <v>157</v>
      </c>
      <c r="AM7" s="178">
        <v>3</v>
      </c>
      <c r="AN7" s="178">
        <v>2</v>
      </c>
      <c r="AO7" s="178">
        <v>2</v>
      </c>
      <c r="AP7" s="178">
        <v>3</v>
      </c>
      <c r="AQ7" s="178">
        <v>10</v>
      </c>
    </row>
    <row r="8" spans="1:43" ht="15.75" customHeight="1">
      <c r="A8"/>
      <c r="B8" s="125">
        <v>4</v>
      </c>
      <c r="C8" s="126" t="s">
        <v>101</v>
      </c>
      <c r="D8" s="125">
        <f t="shared" si="0"/>
      </c>
      <c r="E8" s="122">
        <f t="shared" si="1"/>
        <v>6</v>
      </c>
      <c r="F8" s="122">
        <f t="shared" si="2"/>
        <v>0</v>
      </c>
      <c r="G8" s="122">
        <f t="shared" si="3"/>
        <v>0</v>
      </c>
      <c r="H8" s="122">
        <f t="shared" si="4"/>
        <v>0</v>
      </c>
      <c r="I8" s="122">
        <f t="shared" si="5"/>
        <v>10665</v>
      </c>
      <c r="J8" s="122">
        <f t="shared" si="6"/>
        <v>11225</v>
      </c>
      <c r="K8" s="123">
        <f t="shared" si="7"/>
        <v>24</v>
      </c>
      <c r="AE8" s="173" t="s">
        <v>148</v>
      </c>
      <c r="AF8" s="176">
        <v>22</v>
      </c>
      <c r="AG8" s="176">
        <v>11</v>
      </c>
      <c r="AH8" s="176">
        <v>18</v>
      </c>
      <c r="AI8" s="175"/>
      <c r="AJ8" s="176">
        <v>15</v>
      </c>
      <c r="AK8" s="176">
        <v>20</v>
      </c>
      <c r="AL8" s="177" t="s">
        <v>157</v>
      </c>
      <c r="AM8" s="178">
        <v>2</v>
      </c>
      <c r="AN8" s="178">
        <v>3</v>
      </c>
      <c r="AO8" s="178">
        <v>3</v>
      </c>
      <c r="AP8" s="178">
        <v>2</v>
      </c>
      <c r="AQ8" s="178">
        <v>10</v>
      </c>
    </row>
    <row r="9" spans="1:43" ht="15.75" customHeight="1">
      <c r="A9"/>
      <c r="B9" s="125">
        <v>5</v>
      </c>
      <c r="C9" s="210" t="s">
        <v>99</v>
      </c>
      <c r="D9" s="125">
        <f t="shared" si="0"/>
      </c>
      <c r="E9" s="122">
        <f t="shared" si="1"/>
        <v>5</v>
      </c>
      <c r="F9" s="122">
        <f t="shared" si="2"/>
        <v>0</v>
      </c>
      <c r="G9" s="122">
        <f t="shared" si="3"/>
        <v>1</v>
      </c>
      <c r="H9" s="122">
        <f t="shared" si="4"/>
        <v>0</v>
      </c>
      <c r="I9" s="122">
        <f t="shared" si="5"/>
        <v>8697</v>
      </c>
      <c r="J9" s="122">
        <f t="shared" si="6"/>
        <v>8845</v>
      </c>
      <c r="K9" s="123">
        <f t="shared" si="7"/>
        <v>21</v>
      </c>
      <c r="AE9" s="173" t="s">
        <v>149</v>
      </c>
      <c r="AF9" s="176">
        <v>4</v>
      </c>
      <c r="AG9" s="176">
        <v>17</v>
      </c>
      <c r="AH9" s="176">
        <v>8</v>
      </c>
      <c r="AI9" s="176">
        <v>30</v>
      </c>
      <c r="AJ9" s="175"/>
      <c r="AK9" s="176">
        <v>12</v>
      </c>
      <c r="AL9" s="177" t="s">
        <v>157</v>
      </c>
      <c r="AM9" s="178">
        <v>3</v>
      </c>
      <c r="AN9" s="178">
        <v>2</v>
      </c>
      <c r="AO9" s="178">
        <v>2</v>
      </c>
      <c r="AP9" s="178">
        <v>3</v>
      </c>
      <c r="AQ9" s="178">
        <v>10</v>
      </c>
    </row>
    <row r="10" spans="1:43" ht="15.75" customHeight="1">
      <c r="A10"/>
      <c r="B10" s="125">
        <v>6</v>
      </c>
      <c r="C10" s="126" t="s">
        <v>100</v>
      </c>
      <c r="D10" s="125">
        <f t="shared" si="0"/>
      </c>
      <c r="E10" s="122">
        <f t="shared" si="1"/>
        <v>6</v>
      </c>
      <c r="F10" s="122">
        <f t="shared" si="2"/>
        <v>0</v>
      </c>
      <c r="G10" s="122">
        <f t="shared" si="3"/>
        <v>0</v>
      </c>
      <c r="H10" s="122">
        <f t="shared" si="4"/>
        <v>0</v>
      </c>
      <c r="I10" s="122">
        <f t="shared" si="5"/>
        <v>10266</v>
      </c>
      <c r="J10" s="122">
        <f t="shared" si="6"/>
        <v>10579</v>
      </c>
      <c r="K10" s="123">
        <f t="shared" si="7"/>
        <v>18</v>
      </c>
      <c r="AE10" s="173" t="s">
        <v>150</v>
      </c>
      <c r="AF10" s="176">
        <v>16</v>
      </c>
      <c r="AG10" s="176">
        <v>9</v>
      </c>
      <c r="AH10" s="176">
        <v>29</v>
      </c>
      <c r="AI10" s="176">
        <v>5</v>
      </c>
      <c r="AJ10" s="176">
        <v>27</v>
      </c>
      <c r="AK10" s="175"/>
      <c r="AL10" s="177" t="s">
        <v>157</v>
      </c>
      <c r="AM10" s="178">
        <v>2</v>
      </c>
      <c r="AN10" s="178">
        <v>3</v>
      </c>
      <c r="AO10" s="178">
        <v>3</v>
      </c>
      <c r="AP10" s="178">
        <v>2</v>
      </c>
      <c r="AQ10" s="178">
        <v>10</v>
      </c>
    </row>
    <row r="11" spans="1:43" ht="15.75" customHeight="1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5.75" customHeight="1" thickBot="1">
      <c r="A12" s="180"/>
      <c r="B12" s="128" t="s">
        <v>138</v>
      </c>
      <c r="C12" s="129" t="s">
        <v>158</v>
      </c>
      <c r="D12" s="130" t="s">
        <v>159</v>
      </c>
      <c r="E12" s="131" t="s">
        <v>160</v>
      </c>
      <c r="F12" s="131" t="s">
        <v>161</v>
      </c>
      <c r="G12" s="131" t="s">
        <v>162</v>
      </c>
      <c r="H12" s="132" t="s">
        <v>163</v>
      </c>
      <c r="I12" s="133" t="s">
        <v>163</v>
      </c>
      <c r="J12" s="134" t="s">
        <v>164</v>
      </c>
      <c r="K12" s="135" t="s">
        <v>164</v>
      </c>
      <c r="AE12" s="180"/>
      <c r="AF12" s="180"/>
      <c r="AG12" s="181" t="s">
        <v>165</v>
      </c>
      <c r="AH12" s="182" t="s">
        <v>166</v>
      </c>
      <c r="AI12" s="183" t="s">
        <v>167</v>
      </c>
      <c r="AJ12" s="184" t="s">
        <v>168</v>
      </c>
      <c r="AK12" s="184" t="s">
        <v>169</v>
      </c>
      <c r="AL12" s="184" t="s">
        <v>170</v>
      </c>
      <c r="AM12" s="184" t="s">
        <v>171</v>
      </c>
      <c r="AN12" s="185" t="s">
        <v>172</v>
      </c>
      <c r="AO12" s="186" t="s">
        <v>173</v>
      </c>
      <c r="AP12" s="186"/>
      <c r="AQ12" s="180"/>
    </row>
    <row r="13" spans="1:43" ht="15.75" customHeight="1" thickBot="1" thickTop="1">
      <c r="A13"/>
      <c r="B13" s="125">
        <v>9</v>
      </c>
      <c r="C13" s="121" t="s">
        <v>83</v>
      </c>
      <c r="D13" s="121" t="s">
        <v>99</v>
      </c>
      <c r="E13" s="136" t="s">
        <v>234</v>
      </c>
      <c r="F13" s="137" t="s">
        <v>178</v>
      </c>
      <c r="G13" s="138" t="s">
        <v>220</v>
      </c>
      <c r="H13" s="139">
        <v>1828</v>
      </c>
      <c r="I13" s="140">
        <v>1737</v>
      </c>
      <c r="J13" s="141">
        <v>9</v>
      </c>
      <c r="K13" s="142">
        <v>1</v>
      </c>
      <c r="AE13" s="157"/>
      <c r="AF13" s="187"/>
      <c r="AG13" s="188" t="s">
        <v>175</v>
      </c>
      <c r="AH13" s="189"/>
      <c r="AI13" s="188">
        <v>1</v>
      </c>
      <c r="AJ13" s="190">
        <v>7</v>
      </c>
      <c r="AK13" s="190">
        <v>2</v>
      </c>
      <c r="AL13" s="191" t="s">
        <v>145</v>
      </c>
      <c r="AM13" s="191" t="s">
        <v>150</v>
      </c>
      <c r="AN13"/>
      <c r="AO13"/>
      <c r="AP13" s="192"/>
      <c r="AQ13"/>
    </row>
    <row r="14" spans="1:43" ht="15.75" customHeight="1" thickBot="1">
      <c r="A14"/>
      <c r="B14" s="125">
        <v>10</v>
      </c>
      <c r="C14" s="125" t="s">
        <v>84</v>
      </c>
      <c r="D14" s="125" t="s">
        <v>100</v>
      </c>
      <c r="E14" s="136" t="s">
        <v>234</v>
      </c>
      <c r="F14" s="143" t="s">
        <v>178</v>
      </c>
      <c r="G14" s="144" t="s">
        <v>221</v>
      </c>
      <c r="H14" s="139">
        <v>1636</v>
      </c>
      <c r="I14" s="140">
        <v>1732</v>
      </c>
      <c r="J14" s="141">
        <v>4</v>
      </c>
      <c r="K14" s="141">
        <v>6</v>
      </c>
      <c r="AE14" s="157"/>
      <c r="AF14" s="187"/>
      <c r="AG14" s="193" t="s">
        <v>176</v>
      </c>
      <c r="AH14" s="194">
        <v>0</v>
      </c>
      <c r="AI14" s="193">
        <v>2</v>
      </c>
      <c r="AJ14" s="195">
        <v>6</v>
      </c>
      <c r="AK14" s="195">
        <v>3</v>
      </c>
      <c r="AL14" s="196" t="s">
        <v>146</v>
      </c>
      <c r="AM14" s="196" t="s">
        <v>149</v>
      </c>
      <c r="AN14"/>
      <c r="AO14"/>
      <c r="AP14" s="192"/>
      <c r="AQ14"/>
    </row>
    <row r="15" spans="1:43" ht="15.75" customHeight="1" thickBot="1">
      <c r="A15"/>
      <c r="B15" s="145">
        <v>11</v>
      </c>
      <c r="C15" s="145" t="s">
        <v>85</v>
      </c>
      <c r="D15" s="145" t="s">
        <v>101</v>
      </c>
      <c r="E15" s="146" t="s">
        <v>234</v>
      </c>
      <c r="F15" s="147" t="s">
        <v>178</v>
      </c>
      <c r="G15" s="148" t="s">
        <v>219</v>
      </c>
      <c r="H15" s="139">
        <v>1946</v>
      </c>
      <c r="I15" s="140">
        <v>1673</v>
      </c>
      <c r="J15" s="149">
        <v>8</v>
      </c>
      <c r="K15" s="149">
        <v>2</v>
      </c>
      <c r="AE15" s="157"/>
      <c r="AF15" s="187"/>
      <c r="AG15" s="197" t="s">
        <v>177</v>
      </c>
      <c r="AH15" s="198">
        <v>0</v>
      </c>
      <c r="AI15" s="197">
        <v>3</v>
      </c>
      <c r="AJ15" s="199">
        <v>5</v>
      </c>
      <c r="AK15" s="199">
        <v>4</v>
      </c>
      <c r="AL15" s="200" t="s">
        <v>147</v>
      </c>
      <c r="AM15" s="200" t="s">
        <v>148</v>
      </c>
      <c r="AN15"/>
      <c r="AO15"/>
      <c r="AP15" s="192"/>
      <c r="AQ15"/>
    </row>
    <row r="16" spans="1:43" ht="15.75" customHeight="1" thickBot="1">
      <c r="A16"/>
      <c r="B16" s="152">
        <v>37</v>
      </c>
      <c r="C16" s="152" t="s">
        <v>100</v>
      </c>
      <c r="D16" s="152" t="s">
        <v>83</v>
      </c>
      <c r="E16" s="153" t="s">
        <v>247</v>
      </c>
      <c r="F16" s="154" t="s">
        <v>174</v>
      </c>
      <c r="G16" s="155" t="s">
        <v>220</v>
      </c>
      <c r="H16" s="139">
        <v>1810</v>
      </c>
      <c r="I16" s="140">
        <v>1896</v>
      </c>
      <c r="J16" s="156">
        <v>4</v>
      </c>
      <c r="K16" s="156">
        <v>6</v>
      </c>
      <c r="AE16"/>
      <c r="AF16" s="187"/>
      <c r="AG16" s="197" t="s">
        <v>205</v>
      </c>
      <c r="AH16" s="198">
        <v>0</v>
      </c>
      <c r="AI16" s="197">
        <v>30</v>
      </c>
      <c r="AJ16" s="199">
        <v>5</v>
      </c>
      <c r="AK16" s="199">
        <v>6</v>
      </c>
      <c r="AL16" s="200" t="s">
        <v>149</v>
      </c>
      <c r="AM16" s="200" t="s">
        <v>148</v>
      </c>
      <c r="AN16"/>
      <c r="AO16"/>
      <c r="AP16" s="192"/>
      <c r="AQ16"/>
    </row>
    <row r="17" spans="1:43" ht="15.75" customHeight="1" thickBot="1">
      <c r="A17"/>
      <c r="B17" s="125">
        <v>38</v>
      </c>
      <c r="C17" s="125" t="s">
        <v>84</v>
      </c>
      <c r="D17" s="125" t="s">
        <v>85</v>
      </c>
      <c r="E17" s="136" t="s">
        <v>247</v>
      </c>
      <c r="F17" s="143" t="s">
        <v>174</v>
      </c>
      <c r="G17" s="144" t="s">
        <v>221</v>
      </c>
      <c r="H17" s="139">
        <v>1769</v>
      </c>
      <c r="I17" s="140">
        <v>1762</v>
      </c>
      <c r="J17" s="141">
        <v>6</v>
      </c>
      <c r="K17" s="141">
        <v>4</v>
      </c>
      <c r="AE17" s="157"/>
      <c r="AF17" s="187"/>
      <c r="AG17" s="201" t="s">
        <v>179</v>
      </c>
      <c r="AH17" s="202">
        <v>0</v>
      </c>
      <c r="AI17" s="201">
        <v>4</v>
      </c>
      <c r="AJ17" s="189">
        <v>2</v>
      </c>
      <c r="AK17" s="189">
        <v>6</v>
      </c>
      <c r="AL17" s="203" t="s">
        <v>149</v>
      </c>
      <c r="AM17" s="203" t="s">
        <v>145</v>
      </c>
      <c r="AN17"/>
      <c r="AO17"/>
      <c r="AP17" s="192"/>
      <c r="AQ17"/>
    </row>
    <row r="18" spans="1:43" ht="15.75" customHeight="1" thickBot="1">
      <c r="A18"/>
      <c r="B18" s="125">
        <v>67</v>
      </c>
      <c r="C18" s="125" t="s">
        <v>83</v>
      </c>
      <c r="D18" s="125" t="s">
        <v>101</v>
      </c>
      <c r="E18" s="136" t="s">
        <v>248</v>
      </c>
      <c r="F18" s="143" t="s">
        <v>178</v>
      </c>
      <c r="G18" s="144" t="s">
        <v>219</v>
      </c>
      <c r="H18" s="139">
        <v>1959</v>
      </c>
      <c r="I18" s="140">
        <v>1789</v>
      </c>
      <c r="J18" s="141">
        <v>8</v>
      </c>
      <c r="K18" s="141">
        <v>2</v>
      </c>
      <c r="AE18" s="157"/>
      <c r="AF18" s="187"/>
      <c r="AG18" s="193" t="s">
        <v>180</v>
      </c>
      <c r="AH18" s="194">
        <v>0</v>
      </c>
      <c r="AI18" s="193">
        <v>5</v>
      </c>
      <c r="AJ18" s="195">
        <v>5</v>
      </c>
      <c r="AK18" s="195">
        <v>7</v>
      </c>
      <c r="AL18" s="196" t="s">
        <v>150</v>
      </c>
      <c r="AM18" s="196" t="s">
        <v>148</v>
      </c>
      <c r="AN18"/>
      <c r="AO18"/>
      <c r="AP18" s="192"/>
      <c r="AQ18"/>
    </row>
    <row r="19" spans="1:43" ht="15.75" customHeight="1" thickBot="1">
      <c r="A19"/>
      <c r="B19" s="145">
        <v>68</v>
      </c>
      <c r="C19" s="145" t="s">
        <v>100</v>
      </c>
      <c r="D19" s="145" t="s">
        <v>85</v>
      </c>
      <c r="E19" s="146" t="s">
        <v>248</v>
      </c>
      <c r="F19" s="147" t="s">
        <v>178</v>
      </c>
      <c r="G19" s="148" t="s">
        <v>215</v>
      </c>
      <c r="H19" s="139">
        <v>1599</v>
      </c>
      <c r="I19" s="140">
        <v>1758</v>
      </c>
      <c r="J19" s="149">
        <v>2</v>
      </c>
      <c r="K19" s="149">
        <v>8</v>
      </c>
      <c r="AE19" s="157"/>
      <c r="AF19" s="187"/>
      <c r="AG19" s="197" t="s">
        <v>181</v>
      </c>
      <c r="AH19" s="198">
        <v>0</v>
      </c>
      <c r="AI19" s="197">
        <v>6</v>
      </c>
      <c r="AJ19" s="199">
        <v>4</v>
      </c>
      <c r="AK19" s="199">
        <v>3</v>
      </c>
      <c r="AL19" s="200" t="s">
        <v>146</v>
      </c>
      <c r="AM19" s="200" t="s">
        <v>147</v>
      </c>
      <c r="AN19"/>
      <c r="AO19"/>
      <c r="AP19" s="192"/>
      <c r="AQ19"/>
    </row>
    <row r="20" spans="1:43" ht="15.75" customHeight="1" thickBot="1">
      <c r="A20"/>
      <c r="B20" s="125">
        <v>69</v>
      </c>
      <c r="C20" s="125" t="s">
        <v>99</v>
      </c>
      <c r="D20" s="125" t="s">
        <v>84</v>
      </c>
      <c r="E20" s="136" t="s">
        <v>248</v>
      </c>
      <c r="F20" s="150" t="s">
        <v>178</v>
      </c>
      <c r="G20" s="138" t="s">
        <v>216</v>
      </c>
      <c r="H20" s="139">
        <v>1718</v>
      </c>
      <c r="I20" s="140">
        <v>1753</v>
      </c>
      <c r="J20" s="141">
        <v>4</v>
      </c>
      <c r="K20" s="141">
        <v>6</v>
      </c>
      <c r="AE20" s="157"/>
      <c r="AF20" s="187"/>
      <c r="AG20" s="201" t="s">
        <v>182</v>
      </c>
      <c r="AH20" s="202">
        <v>0</v>
      </c>
      <c r="AI20" s="201">
        <v>7</v>
      </c>
      <c r="AJ20" s="189">
        <v>5</v>
      </c>
      <c r="AK20" s="189">
        <v>2</v>
      </c>
      <c r="AL20" s="203" t="s">
        <v>145</v>
      </c>
      <c r="AM20" s="203" t="s">
        <v>148</v>
      </c>
      <c r="AN20"/>
      <c r="AO20"/>
      <c r="AP20" s="192"/>
      <c r="AQ20"/>
    </row>
    <row r="21" spans="1:43" ht="15.75" customHeight="1" thickBot="1">
      <c r="A21"/>
      <c r="B21" s="125">
        <v>74</v>
      </c>
      <c r="C21" s="125" t="s">
        <v>99</v>
      </c>
      <c r="D21" s="125" t="s">
        <v>101</v>
      </c>
      <c r="E21" s="136" t="s">
        <v>249</v>
      </c>
      <c r="F21" s="150" t="s">
        <v>174</v>
      </c>
      <c r="G21" s="144" t="s">
        <v>221</v>
      </c>
      <c r="H21" s="139">
        <v>1732</v>
      </c>
      <c r="I21" s="140">
        <v>1701</v>
      </c>
      <c r="J21" s="141">
        <v>6</v>
      </c>
      <c r="K21" s="141">
        <v>4</v>
      </c>
      <c r="AE21" s="157"/>
      <c r="AF21" s="187"/>
      <c r="AG21" s="193" t="s">
        <v>183</v>
      </c>
      <c r="AH21" s="194">
        <v>0</v>
      </c>
      <c r="AI21" s="193">
        <v>8</v>
      </c>
      <c r="AJ21" s="195">
        <v>4</v>
      </c>
      <c r="AK21" s="195">
        <v>6</v>
      </c>
      <c r="AL21" s="196" t="s">
        <v>149</v>
      </c>
      <c r="AM21" s="196" t="s">
        <v>147</v>
      </c>
      <c r="AN21"/>
      <c r="AO21"/>
      <c r="AP21" s="192"/>
      <c r="AQ21"/>
    </row>
    <row r="22" spans="1:43" ht="15.75" customHeight="1" thickBot="1">
      <c r="A22"/>
      <c r="B22" s="145">
        <v>89</v>
      </c>
      <c r="C22" s="145" t="s">
        <v>85</v>
      </c>
      <c r="D22" s="145" t="s">
        <v>83</v>
      </c>
      <c r="E22" s="136" t="s">
        <v>250</v>
      </c>
      <c r="F22" s="150" t="s">
        <v>174</v>
      </c>
      <c r="G22" s="148" t="s">
        <v>220</v>
      </c>
      <c r="H22" s="139">
        <v>1830</v>
      </c>
      <c r="I22" s="140">
        <v>2019</v>
      </c>
      <c r="J22" s="149">
        <v>0</v>
      </c>
      <c r="K22" s="149">
        <v>10</v>
      </c>
      <c r="AE22" s="157"/>
      <c r="AF22" s="187"/>
      <c r="AG22" s="197" t="s">
        <v>184</v>
      </c>
      <c r="AH22" s="198">
        <v>0</v>
      </c>
      <c r="AI22" s="197">
        <v>9</v>
      </c>
      <c r="AJ22" s="199">
        <v>3</v>
      </c>
      <c r="AK22" s="199">
        <v>7</v>
      </c>
      <c r="AL22" s="200" t="s">
        <v>150</v>
      </c>
      <c r="AM22" s="200" t="s">
        <v>146</v>
      </c>
      <c r="AN22"/>
      <c r="AO22"/>
      <c r="AP22" s="192"/>
      <c r="AQ22"/>
    </row>
    <row r="23" spans="1:43" ht="15.75" customHeight="1" thickBot="1">
      <c r="A23"/>
      <c r="B23" s="125">
        <v>90</v>
      </c>
      <c r="C23" s="125" t="s">
        <v>101</v>
      </c>
      <c r="D23" s="125" t="s">
        <v>84</v>
      </c>
      <c r="E23" s="136" t="s">
        <v>250</v>
      </c>
      <c r="F23" s="143" t="s">
        <v>174</v>
      </c>
      <c r="G23" s="144" t="s">
        <v>221</v>
      </c>
      <c r="H23" s="139">
        <v>1753</v>
      </c>
      <c r="I23" s="140">
        <v>1815</v>
      </c>
      <c r="J23" s="141">
        <v>4</v>
      </c>
      <c r="K23" s="141">
        <v>6</v>
      </c>
      <c r="AE23" s="157"/>
      <c r="AF23" s="187"/>
      <c r="AG23" s="201" t="s">
        <v>185</v>
      </c>
      <c r="AH23" s="202">
        <v>0</v>
      </c>
      <c r="AI23" s="201">
        <v>10</v>
      </c>
      <c r="AJ23" s="189">
        <v>2</v>
      </c>
      <c r="AK23" s="189">
        <v>4</v>
      </c>
      <c r="AL23" s="203" t="s">
        <v>147</v>
      </c>
      <c r="AM23" s="203" t="s">
        <v>145</v>
      </c>
      <c r="AN23"/>
      <c r="AO23"/>
      <c r="AP23" s="192"/>
      <c r="AQ23"/>
    </row>
    <row r="24" spans="1:43" ht="15.75" customHeight="1" thickBot="1">
      <c r="A24"/>
      <c r="B24" s="121">
        <v>91</v>
      </c>
      <c r="C24" s="121" t="s">
        <v>100</v>
      </c>
      <c r="D24" s="121" t="s">
        <v>99</v>
      </c>
      <c r="E24" s="136" t="s">
        <v>250</v>
      </c>
      <c r="F24" s="143" t="s">
        <v>174</v>
      </c>
      <c r="G24" s="138" t="s">
        <v>219</v>
      </c>
      <c r="H24" s="139">
        <v>1643</v>
      </c>
      <c r="I24" s="140">
        <v>1721</v>
      </c>
      <c r="J24" s="142">
        <v>2</v>
      </c>
      <c r="K24" s="142">
        <v>8</v>
      </c>
      <c r="AE24" s="157"/>
      <c r="AF24" s="187"/>
      <c r="AG24" s="193" t="s">
        <v>186</v>
      </c>
      <c r="AH24" s="194">
        <v>0</v>
      </c>
      <c r="AI24" s="193">
        <v>11</v>
      </c>
      <c r="AJ24" s="195">
        <v>3</v>
      </c>
      <c r="AK24" s="195">
        <v>5</v>
      </c>
      <c r="AL24" s="196" t="s">
        <v>148</v>
      </c>
      <c r="AM24" s="196" t="s">
        <v>146</v>
      </c>
      <c r="AN24"/>
      <c r="AO24"/>
      <c r="AP24" s="192"/>
      <c r="AQ24"/>
    </row>
    <row r="25" spans="1:43" ht="15.75" customHeight="1" thickBot="1">
      <c r="A25"/>
      <c r="B25" s="145">
        <v>125</v>
      </c>
      <c r="C25" s="145" t="s">
        <v>83</v>
      </c>
      <c r="D25" s="145" t="s">
        <v>84</v>
      </c>
      <c r="E25" s="146" t="s">
        <v>251</v>
      </c>
      <c r="F25" s="147" t="s">
        <v>178</v>
      </c>
      <c r="G25" s="148" t="s">
        <v>219</v>
      </c>
      <c r="H25" s="139">
        <v>2042</v>
      </c>
      <c r="I25" s="140">
        <v>1819</v>
      </c>
      <c r="J25" s="149">
        <v>8</v>
      </c>
      <c r="K25" s="149">
        <v>2</v>
      </c>
      <c r="AE25" s="157"/>
      <c r="AF25" s="187"/>
      <c r="AG25" s="197" t="s">
        <v>187</v>
      </c>
      <c r="AH25" s="198">
        <v>0</v>
      </c>
      <c r="AI25" s="197">
        <v>12</v>
      </c>
      <c r="AJ25" s="199">
        <v>7</v>
      </c>
      <c r="AK25" s="199">
        <v>6</v>
      </c>
      <c r="AL25" s="200" t="s">
        <v>149</v>
      </c>
      <c r="AM25" s="200" t="s">
        <v>150</v>
      </c>
      <c r="AN25"/>
      <c r="AO25"/>
      <c r="AP25" s="192"/>
      <c r="AQ25"/>
    </row>
    <row r="26" spans="1:43" ht="15.75" customHeight="1" thickBot="1">
      <c r="A26"/>
      <c r="B26" s="125">
        <v>126</v>
      </c>
      <c r="C26" s="125" t="s">
        <v>85</v>
      </c>
      <c r="D26" s="125" t="s">
        <v>99</v>
      </c>
      <c r="E26" s="151" t="s">
        <v>251</v>
      </c>
      <c r="F26" s="143" t="s">
        <v>178</v>
      </c>
      <c r="G26" s="138" t="s">
        <v>215</v>
      </c>
      <c r="H26" s="139">
        <v>1920</v>
      </c>
      <c r="I26" s="140">
        <v>1789</v>
      </c>
      <c r="J26" s="141">
        <v>8</v>
      </c>
      <c r="K26" s="141">
        <v>2</v>
      </c>
      <c r="AE26" s="157"/>
      <c r="AF26" s="187"/>
      <c r="AG26" s="201" t="s">
        <v>188</v>
      </c>
      <c r="AH26" s="202">
        <v>0</v>
      </c>
      <c r="AI26" s="201">
        <v>13</v>
      </c>
      <c r="AJ26" s="189">
        <v>3</v>
      </c>
      <c r="AK26" s="189">
        <v>2</v>
      </c>
      <c r="AL26" s="203" t="s">
        <v>145</v>
      </c>
      <c r="AM26" s="203" t="s">
        <v>146</v>
      </c>
      <c r="AN26"/>
      <c r="AO26"/>
      <c r="AP26" s="192"/>
      <c r="AQ26"/>
    </row>
    <row r="27" spans="1:43" ht="15.75" customHeight="1" thickBot="1">
      <c r="A27"/>
      <c r="B27" s="125">
        <v>127</v>
      </c>
      <c r="C27" s="125" t="s">
        <v>101</v>
      </c>
      <c r="D27" s="125" t="s">
        <v>100</v>
      </c>
      <c r="E27" s="151" t="s">
        <v>251</v>
      </c>
      <c r="F27" s="143" t="s">
        <v>178</v>
      </c>
      <c r="G27" s="144" t="s">
        <v>216</v>
      </c>
      <c r="H27" s="139">
        <v>1827</v>
      </c>
      <c r="I27" s="140">
        <v>1756</v>
      </c>
      <c r="J27" s="141">
        <v>8</v>
      </c>
      <c r="K27" s="141">
        <v>2</v>
      </c>
      <c r="AE27" s="157"/>
      <c r="AF27" s="187"/>
      <c r="AG27" s="193" t="s">
        <v>189</v>
      </c>
      <c r="AH27" s="194">
        <v>0</v>
      </c>
      <c r="AI27" s="193">
        <v>14</v>
      </c>
      <c r="AJ27" s="195">
        <v>7</v>
      </c>
      <c r="AK27" s="195">
        <v>4</v>
      </c>
      <c r="AL27" s="196" t="s">
        <v>147</v>
      </c>
      <c r="AM27" s="196" t="s">
        <v>150</v>
      </c>
      <c r="AN27"/>
      <c r="AO27"/>
      <c r="AP27" s="192"/>
      <c r="AQ27"/>
    </row>
    <row r="28" spans="1:43" ht="15.75" customHeight="1" thickBot="1">
      <c r="A28"/>
      <c r="B28" s="152">
        <v>140</v>
      </c>
      <c r="C28" s="152" t="s">
        <v>99</v>
      </c>
      <c r="D28" s="152" t="s">
        <v>83</v>
      </c>
      <c r="E28" s="153" t="s">
        <v>260</v>
      </c>
      <c r="F28" s="154" t="s">
        <v>178</v>
      </c>
      <c r="G28" s="155"/>
      <c r="H28" s="139"/>
      <c r="I28" s="140"/>
      <c r="J28" s="156"/>
      <c r="K28" s="156"/>
      <c r="AE28" s="157"/>
      <c r="AF28" s="187"/>
      <c r="AG28" s="197" t="s">
        <v>190</v>
      </c>
      <c r="AH28" s="198">
        <v>0</v>
      </c>
      <c r="AI28" s="197">
        <v>15</v>
      </c>
      <c r="AJ28" s="199">
        <v>6</v>
      </c>
      <c r="AK28" s="199">
        <v>5</v>
      </c>
      <c r="AL28" s="200" t="s">
        <v>148</v>
      </c>
      <c r="AM28" s="200" t="s">
        <v>149</v>
      </c>
      <c r="AN28"/>
      <c r="AO28"/>
      <c r="AP28" s="192"/>
      <c r="AQ28"/>
    </row>
    <row r="29" spans="1:43" ht="15.75" customHeight="1" thickBot="1">
      <c r="A29"/>
      <c r="B29" s="121">
        <v>141</v>
      </c>
      <c r="C29" s="121" t="s">
        <v>100</v>
      </c>
      <c r="D29" s="121" t="s">
        <v>84</v>
      </c>
      <c r="E29" s="153" t="s">
        <v>254</v>
      </c>
      <c r="F29" s="137" t="s">
        <v>178</v>
      </c>
      <c r="G29" s="138" t="s">
        <v>219</v>
      </c>
      <c r="H29" s="139">
        <v>1726</v>
      </c>
      <c r="I29" s="140">
        <v>1741</v>
      </c>
      <c r="J29" s="142">
        <v>2</v>
      </c>
      <c r="K29" s="142">
        <v>8</v>
      </c>
      <c r="AE29" s="157"/>
      <c r="AF29" s="187"/>
      <c r="AG29" s="201" t="s">
        <v>191</v>
      </c>
      <c r="AH29" s="202">
        <v>0</v>
      </c>
      <c r="AI29" s="201">
        <v>16</v>
      </c>
      <c r="AJ29" s="189">
        <v>2</v>
      </c>
      <c r="AK29" s="189">
        <v>7</v>
      </c>
      <c r="AL29" s="203" t="s">
        <v>150</v>
      </c>
      <c r="AM29" s="203" t="s">
        <v>145</v>
      </c>
      <c r="AN29"/>
      <c r="AO29"/>
      <c r="AP29" s="192"/>
      <c r="AQ29"/>
    </row>
    <row r="30" spans="1:43" ht="15.75" customHeight="1" thickBot="1">
      <c r="A30"/>
      <c r="B30" s="125">
        <v>142</v>
      </c>
      <c r="C30" s="125" t="s">
        <v>101</v>
      </c>
      <c r="D30" s="125" t="s">
        <v>85</v>
      </c>
      <c r="E30" s="153" t="s">
        <v>254</v>
      </c>
      <c r="F30" s="150" t="s">
        <v>178</v>
      </c>
      <c r="G30" s="144" t="s">
        <v>215</v>
      </c>
      <c r="H30" s="139">
        <v>1922</v>
      </c>
      <c r="I30" s="140">
        <v>2017</v>
      </c>
      <c r="J30" s="141">
        <v>4</v>
      </c>
      <c r="K30" s="141">
        <v>6</v>
      </c>
      <c r="AE30" s="157"/>
      <c r="AF30" s="187"/>
      <c r="AG30" s="193" t="s">
        <v>192</v>
      </c>
      <c r="AH30" s="194">
        <v>0</v>
      </c>
      <c r="AI30" s="193">
        <v>17</v>
      </c>
      <c r="AJ30" s="195">
        <v>3</v>
      </c>
      <c r="AK30" s="195">
        <v>6</v>
      </c>
      <c r="AL30" s="196" t="s">
        <v>149</v>
      </c>
      <c r="AM30" s="196" t="s">
        <v>146</v>
      </c>
      <c r="AN30"/>
      <c r="AO30"/>
      <c r="AP30" s="192"/>
      <c r="AQ30"/>
    </row>
    <row r="31" spans="1:43" ht="15.75" customHeight="1" thickBot="1">
      <c r="A31"/>
      <c r="B31" s="125">
        <v>157</v>
      </c>
      <c r="C31" s="125" t="s">
        <v>85</v>
      </c>
      <c r="D31" s="125" t="s">
        <v>84</v>
      </c>
      <c r="E31" s="136" t="s">
        <v>257</v>
      </c>
      <c r="F31" s="143">
        <v>0.4166666666666667</v>
      </c>
      <c r="G31" s="144" t="s">
        <v>215</v>
      </c>
      <c r="H31" s="139">
        <v>1959</v>
      </c>
      <c r="I31" s="140">
        <v>2010</v>
      </c>
      <c r="J31" s="141">
        <v>4</v>
      </c>
      <c r="K31" s="141">
        <v>6</v>
      </c>
      <c r="AE31" s="157"/>
      <c r="AF31" s="187"/>
      <c r="AG31" s="193" t="s">
        <v>195</v>
      </c>
      <c r="AH31" s="194">
        <v>0</v>
      </c>
      <c r="AI31" s="193">
        <v>20</v>
      </c>
      <c r="AJ31" s="195">
        <v>7</v>
      </c>
      <c r="AK31" s="195">
        <v>5</v>
      </c>
      <c r="AL31" s="196" t="s">
        <v>148</v>
      </c>
      <c r="AM31" s="196" t="s">
        <v>150</v>
      </c>
      <c r="AN31"/>
      <c r="AO31"/>
      <c r="AP31" s="192"/>
      <c r="AQ31"/>
    </row>
    <row r="32" spans="1:43" ht="15.75" customHeight="1" thickBot="1">
      <c r="A32"/>
      <c r="B32" s="145">
        <v>158</v>
      </c>
      <c r="C32" s="145" t="s">
        <v>83</v>
      </c>
      <c r="D32" s="145" t="s">
        <v>100</v>
      </c>
      <c r="E32" s="146" t="s">
        <v>258</v>
      </c>
      <c r="F32" s="147" t="s">
        <v>174</v>
      </c>
      <c r="G32" s="148" t="s">
        <v>220</v>
      </c>
      <c r="H32" s="139"/>
      <c r="I32" s="140"/>
      <c r="J32" s="149"/>
      <c r="K32" s="149"/>
      <c r="AE32" s="157"/>
      <c r="AF32" s="187"/>
      <c r="AG32" s="197" t="s">
        <v>193</v>
      </c>
      <c r="AH32" s="198">
        <v>0</v>
      </c>
      <c r="AI32" s="197">
        <v>18</v>
      </c>
      <c r="AJ32" s="199">
        <v>4</v>
      </c>
      <c r="AK32" s="199">
        <v>5</v>
      </c>
      <c r="AL32" s="200" t="s">
        <v>148</v>
      </c>
      <c r="AM32" s="200" t="s">
        <v>147</v>
      </c>
      <c r="AN32"/>
      <c r="AO32"/>
      <c r="AP32" s="192"/>
      <c r="AQ32"/>
    </row>
    <row r="33" spans="1:43" ht="15.75" customHeight="1" thickBot="1">
      <c r="A33"/>
      <c r="B33" s="125">
        <v>159</v>
      </c>
      <c r="C33" s="125" t="s">
        <v>101</v>
      </c>
      <c r="D33" s="125" t="s">
        <v>99</v>
      </c>
      <c r="E33" s="151" t="s">
        <v>258</v>
      </c>
      <c r="F33" s="143" t="s">
        <v>174</v>
      </c>
      <c r="G33" s="144" t="s">
        <v>221</v>
      </c>
      <c r="H33" s="139"/>
      <c r="I33" s="140"/>
      <c r="J33" s="141"/>
      <c r="K33" s="141"/>
      <c r="AE33" s="157"/>
      <c r="AF33" s="187"/>
      <c r="AG33" s="201" t="s">
        <v>194</v>
      </c>
      <c r="AH33" s="202">
        <v>0</v>
      </c>
      <c r="AI33" s="201">
        <v>19</v>
      </c>
      <c r="AJ33" s="189">
        <v>6</v>
      </c>
      <c r="AK33" s="189">
        <v>2</v>
      </c>
      <c r="AL33" s="203" t="s">
        <v>145</v>
      </c>
      <c r="AM33" s="203" t="s">
        <v>149</v>
      </c>
      <c r="AN33"/>
      <c r="AO33"/>
      <c r="AP33" s="192"/>
      <c r="AQ33"/>
    </row>
    <row r="34" spans="1:43" ht="15.75" customHeight="1" thickBot="1">
      <c r="A34"/>
      <c r="B34" s="145">
        <v>183</v>
      </c>
      <c r="C34" s="145" t="s">
        <v>101</v>
      </c>
      <c r="D34" s="145" t="s">
        <v>83</v>
      </c>
      <c r="E34" s="146" t="s">
        <v>259</v>
      </c>
      <c r="F34" s="147" t="s">
        <v>178</v>
      </c>
      <c r="G34" s="148" t="s">
        <v>219</v>
      </c>
      <c r="H34" s="139"/>
      <c r="I34" s="140"/>
      <c r="J34" s="149"/>
      <c r="K34" s="149"/>
      <c r="AE34"/>
      <c r="AF34" s="187"/>
      <c r="AG34" s="197" t="s">
        <v>196</v>
      </c>
      <c r="AH34" s="198">
        <v>0</v>
      </c>
      <c r="AI34" s="197">
        <v>21</v>
      </c>
      <c r="AJ34" s="199">
        <v>3</v>
      </c>
      <c r="AK34" s="199">
        <v>4</v>
      </c>
      <c r="AL34" s="200" t="s">
        <v>147</v>
      </c>
      <c r="AM34" s="200" t="s">
        <v>146</v>
      </c>
      <c r="AN34"/>
      <c r="AO34"/>
      <c r="AP34" s="192"/>
      <c r="AQ34"/>
    </row>
    <row r="35" spans="1:43" ht="15.75" customHeight="1" thickBot="1">
      <c r="A35"/>
      <c r="B35" s="125">
        <v>184</v>
      </c>
      <c r="C35" s="125" t="s">
        <v>85</v>
      </c>
      <c r="D35" s="125" t="s">
        <v>100</v>
      </c>
      <c r="E35" s="151" t="s">
        <v>259</v>
      </c>
      <c r="F35" s="150" t="s">
        <v>178</v>
      </c>
      <c r="G35" s="144" t="s">
        <v>215</v>
      </c>
      <c r="H35" s="139"/>
      <c r="I35" s="140"/>
      <c r="J35" s="141"/>
      <c r="K35" s="141"/>
      <c r="AE35"/>
      <c r="AF35" s="187"/>
      <c r="AG35" s="201" t="s">
        <v>197</v>
      </c>
      <c r="AH35" s="202">
        <v>0</v>
      </c>
      <c r="AI35" s="201">
        <v>22</v>
      </c>
      <c r="AJ35" s="189">
        <v>2</v>
      </c>
      <c r="AK35" s="189">
        <v>5</v>
      </c>
      <c r="AL35" s="203" t="s">
        <v>148</v>
      </c>
      <c r="AM35" s="203" t="s">
        <v>145</v>
      </c>
      <c r="AN35"/>
      <c r="AO35"/>
      <c r="AP35" s="192"/>
      <c r="AQ35"/>
    </row>
    <row r="36" spans="1:43" ht="15.75" customHeight="1" thickBot="1">
      <c r="A36"/>
      <c r="B36" s="125">
        <v>185</v>
      </c>
      <c r="C36" s="125" t="s">
        <v>84</v>
      </c>
      <c r="D36" s="125" t="s">
        <v>99</v>
      </c>
      <c r="E36" s="151" t="s">
        <v>259</v>
      </c>
      <c r="F36" s="143" t="s">
        <v>178</v>
      </c>
      <c r="G36" s="138" t="s">
        <v>216</v>
      </c>
      <c r="H36" s="139"/>
      <c r="I36" s="140"/>
      <c r="J36" s="141"/>
      <c r="K36" s="141"/>
      <c r="AE36"/>
      <c r="AF36" s="187"/>
      <c r="AG36" s="193" t="s">
        <v>198</v>
      </c>
      <c r="AH36" s="194">
        <v>0</v>
      </c>
      <c r="AI36" s="193">
        <v>23</v>
      </c>
      <c r="AJ36" s="195">
        <v>6</v>
      </c>
      <c r="AK36" s="195">
        <v>4</v>
      </c>
      <c r="AL36" s="196" t="s">
        <v>147</v>
      </c>
      <c r="AM36" s="196" t="s">
        <v>149</v>
      </c>
      <c r="AN36"/>
      <c r="AO36"/>
      <c r="AP36" s="192"/>
      <c r="AQ36"/>
    </row>
    <row r="37" spans="1:43" ht="15.75" customHeight="1" thickBot="1">
      <c r="A37"/>
      <c r="B37" s="145">
        <v>226</v>
      </c>
      <c r="C37" s="145" t="s">
        <v>83</v>
      </c>
      <c r="D37" s="145" t="s">
        <v>85</v>
      </c>
      <c r="E37" s="146" t="s">
        <v>262</v>
      </c>
      <c r="F37" s="147" t="s">
        <v>212</v>
      </c>
      <c r="G37" s="148" t="s">
        <v>215</v>
      </c>
      <c r="H37" s="139"/>
      <c r="I37" s="140"/>
      <c r="J37" s="149"/>
      <c r="K37" s="149"/>
      <c r="AE37"/>
      <c r="AF37" s="187"/>
      <c r="AG37" s="197" t="s">
        <v>199</v>
      </c>
      <c r="AH37" s="198">
        <v>0</v>
      </c>
      <c r="AI37" s="197">
        <v>24</v>
      </c>
      <c r="AJ37" s="199">
        <v>7</v>
      </c>
      <c r="AK37" s="199">
        <v>3</v>
      </c>
      <c r="AL37" s="200" t="s">
        <v>146</v>
      </c>
      <c r="AM37" s="200" t="s">
        <v>150</v>
      </c>
      <c r="AN37"/>
      <c r="AO37"/>
      <c r="AP37" s="192"/>
      <c r="AQ37"/>
    </row>
    <row r="38" spans="1:43" ht="15.75" customHeight="1" thickBot="1">
      <c r="A38"/>
      <c r="B38" s="125">
        <v>227</v>
      </c>
      <c r="C38" s="125" t="s">
        <v>84</v>
      </c>
      <c r="D38" s="125" t="s">
        <v>101</v>
      </c>
      <c r="E38" s="146" t="s">
        <v>262</v>
      </c>
      <c r="F38" s="143" t="s">
        <v>212</v>
      </c>
      <c r="G38" s="144" t="s">
        <v>216</v>
      </c>
      <c r="H38" s="139"/>
      <c r="I38" s="140"/>
      <c r="J38" s="141"/>
      <c r="K38" s="141"/>
      <c r="AE38"/>
      <c r="AF38" s="187"/>
      <c r="AG38" s="201" t="s">
        <v>200</v>
      </c>
      <c r="AH38" s="202">
        <v>0</v>
      </c>
      <c r="AI38" s="201">
        <v>25</v>
      </c>
      <c r="AJ38" s="189">
        <v>4</v>
      </c>
      <c r="AK38" s="189">
        <v>2</v>
      </c>
      <c r="AL38" s="203" t="s">
        <v>145</v>
      </c>
      <c r="AM38" s="203" t="s">
        <v>147</v>
      </c>
      <c r="AN38"/>
      <c r="AO38"/>
      <c r="AP38" s="192"/>
      <c r="AQ38"/>
    </row>
    <row r="39" spans="1:43" ht="15.75" customHeight="1" thickBot="1">
      <c r="A39"/>
      <c r="B39" s="121">
        <v>228</v>
      </c>
      <c r="C39" s="121" t="s">
        <v>99</v>
      </c>
      <c r="D39" s="121" t="s">
        <v>100</v>
      </c>
      <c r="E39" s="146" t="s">
        <v>262</v>
      </c>
      <c r="F39" s="137" t="s">
        <v>212</v>
      </c>
      <c r="G39" s="138" t="s">
        <v>235</v>
      </c>
      <c r="H39" s="139"/>
      <c r="I39" s="140"/>
      <c r="J39" s="142"/>
      <c r="K39" s="142"/>
      <c r="AE39"/>
      <c r="AF39" s="187"/>
      <c r="AG39" s="193" t="s">
        <v>201</v>
      </c>
      <c r="AH39" s="194">
        <v>0</v>
      </c>
      <c r="AI39" s="193">
        <v>26</v>
      </c>
      <c r="AJ39" s="195">
        <v>5</v>
      </c>
      <c r="AK39" s="195">
        <v>3</v>
      </c>
      <c r="AL39" s="196" t="s">
        <v>146</v>
      </c>
      <c r="AM39" s="196" t="s">
        <v>148</v>
      </c>
      <c r="AN39"/>
      <c r="AO39"/>
      <c r="AP39" s="192"/>
      <c r="AQ39"/>
    </row>
    <row r="40" spans="1:43" ht="15.75" customHeight="1" thickBot="1">
      <c r="A40"/>
      <c r="B40" s="121">
        <v>243</v>
      </c>
      <c r="C40" s="145" t="s">
        <v>84</v>
      </c>
      <c r="D40" s="145" t="s">
        <v>83</v>
      </c>
      <c r="E40" s="146" t="s">
        <v>264</v>
      </c>
      <c r="F40" s="147" t="s">
        <v>178</v>
      </c>
      <c r="G40" s="148" t="s">
        <v>220</v>
      </c>
      <c r="H40" s="139"/>
      <c r="I40" s="140"/>
      <c r="J40" s="149"/>
      <c r="K40" s="149"/>
      <c r="AE40"/>
      <c r="AF40" s="187"/>
      <c r="AG40" s="197" t="s">
        <v>202</v>
      </c>
      <c r="AH40" s="198">
        <v>0</v>
      </c>
      <c r="AI40" s="197">
        <v>27</v>
      </c>
      <c r="AJ40" s="199">
        <v>6</v>
      </c>
      <c r="AK40" s="199">
        <v>7</v>
      </c>
      <c r="AL40" s="200" t="s">
        <v>150</v>
      </c>
      <c r="AM40" s="200" t="s">
        <v>149</v>
      </c>
      <c r="AN40"/>
      <c r="AO40"/>
      <c r="AP40" s="192"/>
      <c r="AQ40"/>
    </row>
    <row r="41" spans="1:43" ht="15.75" customHeight="1" thickBot="1">
      <c r="A41"/>
      <c r="B41" s="125">
        <v>244</v>
      </c>
      <c r="C41" s="125" t="s">
        <v>99</v>
      </c>
      <c r="D41" s="125" t="s">
        <v>85</v>
      </c>
      <c r="E41" s="151" t="s">
        <v>264</v>
      </c>
      <c r="F41" s="143" t="s">
        <v>178</v>
      </c>
      <c r="G41" s="144" t="s">
        <v>221</v>
      </c>
      <c r="H41" s="139"/>
      <c r="I41" s="140"/>
      <c r="J41" s="141"/>
      <c r="K41" s="141"/>
      <c r="AE41"/>
      <c r="AF41" s="187"/>
      <c r="AG41" s="201" t="s">
        <v>203</v>
      </c>
      <c r="AH41" s="202">
        <v>0</v>
      </c>
      <c r="AI41" s="201">
        <v>28</v>
      </c>
      <c r="AJ41" s="189">
        <v>2</v>
      </c>
      <c r="AK41" s="189">
        <v>3</v>
      </c>
      <c r="AL41" s="203" t="s">
        <v>146</v>
      </c>
      <c r="AM41" s="203" t="s">
        <v>145</v>
      </c>
      <c r="AN41"/>
      <c r="AO41"/>
      <c r="AP41" s="192"/>
      <c r="AQ41"/>
    </row>
    <row r="42" spans="1:43" ht="15.75" customHeight="1" thickBot="1">
      <c r="A42"/>
      <c r="B42" s="125">
        <v>245</v>
      </c>
      <c r="C42" s="125" t="s">
        <v>100</v>
      </c>
      <c r="D42" s="125" t="s">
        <v>101</v>
      </c>
      <c r="E42" s="151" t="s">
        <v>264</v>
      </c>
      <c r="F42" s="143" t="s">
        <v>178</v>
      </c>
      <c r="G42" s="138" t="s">
        <v>219</v>
      </c>
      <c r="H42" s="139"/>
      <c r="I42" s="140"/>
      <c r="J42" s="141"/>
      <c r="K42" s="141"/>
      <c r="AE42"/>
      <c r="AF42" s="187"/>
      <c r="AG42" s="193" t="s">
        <v>204</v>
      </c>
      <c r="AH42" s="194">
        <v>0</v>
      </c>
      <c r="AI42" s="193">
        <v>29</v>
      </c>
      <c r="AJ42" s="195">
        <v>4</v>
      </c>
      <c r="AK42" s="195">
        <v>7</v>
      </c>
      <c r="AL42" s="196" t="s">
        <v>150</v>
      </c>
      <c r="AM42" s="196" t="s">
        <v>147</v>
      </c>
      <c r="AN42"/>
      <c r="AO42"/>
      <c r="AP42" s="192"/>
      <c r="AQ42"/>
    </row>
    <row r="43" spans="1:43" ht="15.75" customHeight="1" thickBot="1">
      <c r="A43"/>
      <c r="B43" s="157"/>
      <c r="C43" s="158"/>
      <c r="D43" s="158"/>
      <c r="E43" s="158"/>
      <c r="F43" s="111"/>
      <c r="G43" s="111"/>
      <c r="H43" s="139"/>
      <c r="I43" s="140"/>
      <c r="J43"/>
      <c r="K43"/>
      <c r="AE43"/>
      <c r="AF43"/>
      <c r="AG43"/>
      <c r="AH43"/>
      <c r="AI43"/>
      <c r="AJ43"/>
      <c r="AK43"/>
      <c r="AL43" s="208" t="s">
        <v>206</v>
      </c>
      <c r="AM43" s="208" t="s">
        <v>207</v>
      </c>
      <c r="AN43"/>
      <c r="AO43"/>
      <c r="AP43" s="192"/>
      <c r="AQ43"/>
    </row>
    <row r="44" spans="1:43" ht="15.75" customHeight="1" thickBot="1">
      <c r="A44"/>
      <c r="B44" s="159" t="s">
        <v>208</v>
      </c>
      <c r="C44" s="160"/>
      <c r="D44" s="160"/>
      <c r="E44" s="161"/>
      <c r="F44" s="162"/>
      <c r="G44" s="163"/>
      <c r="H44" s="139"/>
      <c r="I44" s="140"/>
      <c r="J44" s="164"/>
      <c r="K44" s="164"/>
      <c r="AE44"/>
      <c r="AF44"/>
      <c r="AG44"/>
      <c r="AH44"/>
      <c r="AI44"/>
      <c r="AJ44"/>
      <c r="AK44"/>
      <c r="AL44" s="209" t="s">
        <v>157</v>
      </c>
      <c r="AM44" s="209" t="s">
        <v>157</v>
      </c>
      <c r="AN44"/>
      <c r="AO44"/>
      <c r="AP44" s="192"/>
      <c r="AQ44"/>
    </row>
    <row r="45" spans="1:43" ht="15.75" customHeight="1" thickBot="1">
      <c r="A45"/>
      <c r="B45" s="157"/>
      <c r="C45" s="158"/>
      <c r="D45" s="158"/>
      <c r="E45" s="158"/>
      <c r="F45" s="111"/>
      <c r="G45" s="111"/>
      <c r="H45" s="139"/>
      <c r="I45" s="140"/>
      <c r="J45"/>
      <c r="K45"/>
      <c r="AE45"/>
      <c r="AF45"/>
      <c r="AG45"/>
      <c r="AH45"/>
      <c r="AI45"/>
      <c r="AJ45"/>
      <c r="AK45"/>
      <c r="AL45" s="208" t="s">
        <v>209</v>
      </c>
      <c r="AM45" s="208" t="s">
        <v>210</v>
      </c>
      <c r="AN45"/>
      <c r="AO45"/>
      <c r="AP45" s="192"/>
      <c r="AQ45"/>
    </row>
    <row r="46" spans="1:43" ht="15.75" customHeight="1" thickBot="1">
      <c r="A46"/>
      <c r="B46" s="165" t="s">
        <v>211</v>
      </c>
      <c r="C46" s="160"/>
      <c r="D46" s="160"/>
      <c r="E46" s="161"/>
      <c r="F46" s="162"/>
      <c r="G46" s="163"/>
      <c r="H46" s="139"/>
      <c r="I46" s="140"/>
      <c r="J46" s="164"/>
      <c r="K46" s="164"/>
      <c r="AE46"/>
      <c r="AF46"/>
      <c r="AG46"/>
      <c r="AH46"/>
      <c r="AI46"/>
      <c r="AJ46"/>
      <c r="AK46"/>
      <c r="AL46" s="209" t="s">
        <v>157</v>
      </c>
      <c r="AM46" s="209" t="s">
        <v>157</v>
      </c>
      <c r="AN46"/>
      <c r="AO46"/>
      <c r="AP46" s="192"/>
      <c r="AQ46"/>
    </row>
    <row r="47" spans="1:43" ht="15.75" customHeight="1">
      <c r="A47"/>
      <c r="B47" s="157"/>
      <c r="C47" s="157"/>
      <c r="D47" s="157"/>
      <c r="E47" s="157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192"/>
      <c r="AQ47"/>
    </row>
  </sheetData>
  <sheetProtection/>
  <mergeCells count="1">
    <mergeCell ref="L3:M3"/>
  </mergeCells>
  <conditionalFormatting sqref="AH14:AH42">
    <cfRule type="expression" priority="3" dxfId="0">
      <formula>AH14=1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7"/>
  <sheetViews>
    <sheetView zoomScalePageLayoutView="0" workbookViewId="0" topLeftCell="C1">
      <selection activeCell="I5" sqref="I5:I10"/>
    </sheetView>
  </sheetViews>
  <sheetFormatPr defaultColWidth="9.140625" defaultRowHeight="12.75"/>
  <cols>
    <col min="1" max="1" width="6.57421875" style="14" customWidth="1"/>
    <col min="2" max="2" width="8.8515625" style="14" customWidth="1"/>
    <col min="3" max="3" width="16.7109375" style="14" customWidth="1"/>
    <col min="4" max="4" width="16.28125" style="14" customWidth="1"/>
    <col min="5" max="5" width="10.140625" style="14" bestFit="1" customWidth="1"/>
    <col min="6" max="30" width="8.8515625" style="14" customWidth="1"/>
    <col min="31" max="31" width="10.57421875" style="36" customWidth="1"/>
    <col min="32" max="32" width="9.57421875" style="14" customWidth="1"/>
    <col min="33" max="34" width="12.140625" style="14" customWidth="1"/>
    <col min="35" max="35" width="12.57421875" style="36" customWidth="1"/>
    <col min="36" max="36" width="20.57421875" style="214" customWidth="1"/>
    <col min="37" max="37" width="8.57421875" style="36" customWidth="1"/>
    <col min="38" max="38" width="6.57421875" style="36" customWidth="1"/>
    <col min="39" max="39" width="5.57421875" style="36" customWidth="1"/>
    <col min="40" max="40" width="20.57421875" style="214" customWidth="1"/>
    <col min="41" max="41" width="8.8515625" style="36" customWidth="1"/>
    <col min="42" max="42" width="2.57421875" style="215" customWidth="1"/>
    <col min="43" max="43" width="5.57421875" style="215" customWidth="1"/>
    <col min="44" max="16384" width="8.8515625" style="14" customWidth="1"/>
  </cols>
  <sheetData>
    <row r="1" spans="1:43" ht="15.75" customHeight="1">
      <c r="A1"/>
      <c r="B1"/>
      <c r="C1"/>
      <c r="D1"/>
      <c r="E1"/>
      <c r="F1"/>
      <c r="G1"/>
      <c r="H1"/>
      <c r="I1"/>
      <c r="J1"/>
      <c r="K1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</row>
    <row r="2" spans="1:43" ht="15.75" customHeight="1" thickBot="1">
      <c r="A2" s="168"/>
      <c r="B2" s="110" t="s">
        <v>224</v>
      </c>
      <c r="C2" s="111"/>
      <c r="D2" s="111"/>
      <c r="E2" s="111"/>
      <c r="F2" s="111"/>
      <c r="G2" s="111"/>
      <c r="H2" s="111"/>
      <c r="I2" s="111"/>
      <c r="J2" s="111"/>
      <c r="K2" s="111"/>
      <c r="AE2" s="169" t="s">
        <v>133</v>
      </c>
      <c r="AF2" s="170">
        <v>6</v>
      </c>
      <c r="AG2" s="171"/>
      <c r="AH2" s="172" t="s">
        <v>134</v>
      </c>
      <c r="AI2" s="170">
        <v>15</v>
      </c>
      <c r="AJ2" s="168"/>
      <c r="AK2" s="168"/>
      <c r="AL2" s="168"/>
      <c r="AM2" s="168"/>
      <c r="AN2" s="168"/>
      <c r="AO2" s="168"/>
      <c r="AP2" s="168"/>
      <c r="AQ2" s="168"/>
    </row>
    <row r="3" spans="1:43" ht="15.75" customHeight="1" thickTop="1">
      <c r="A3"/>
      <c r="B3"/>
      <c r="C3"/>
      <c r="D3"/>
      <c r="E3"/>
      <c r="F3"/>
      <c r="G3"/>
      <c r="H3"/>
      <c r="I3"/>
      <c r="J3"/>
      <c r="K3"/>
      <c r="L3" s="312" t="s">
        <v>135</v>
      </c>
      <c r="M3" s="312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/>
      <c r="B4" s="115"/>
      <c r="C4" s="116" t="s">
        <v>136</v>
      </c>
      <c r="D4" s="117" t="s">
        <v>137</v>
      </c>
      <c r="E4" s="118" t="s">
        <v>138</v>
      </c>
      <c r="F4" s="119" t="s">
        <v>139</v>
      </c>
      <c r="G4" s="119" t="s">
        <v>140</v>
      </c>
      <c r="H4" s="119" t="s">
        <v>141</v>
      </c>
      <c r="I4" s="119" t="s">
        <v>142</v>
      </c>
      <c r="J4" s="119" t="s">
        <v>143</v>
      </c>
      <c r="K4" s="120" t="s">
        <v>144</v>
      </c>
      <c r="AE4"/>
      <c r="AF4" s="173" t="s">
        <v>145</v>
      </c>
      <c r="AG4" s="173" t="s">
        <v>146</v>
      </c>
      <c r="AH4" s="173" t="s">
        <v>147</v>
      </c>
      <c r="AI4" s="173" t="s">
        <v>148</v>
      </c>
      <c r="AJ4" s="173" t="s">
        <v>149</v>
      </c>
      <c r="AK4" s="173" t="s">
        <v>150</v>
      </c>
      <c r="AL4" s="174" t="s">
        <v>151</v>
      </c>
      <c r="AM4" s="173" t="s">
        <v>152</v>
      </c>
      <c r="AN4" s="173" t="s">
        <v>153</v>
      </c>
      <c r="AO4" s="173" t="s">
        <v>154</v>
      </c>
      <c r="AP4" s="173" t="s">
        <v>155</v>
      </c>
      <c r="AQ4" s="173" t="s">
        <v>156</v>
      </c>
    </row>
    <row r="5" spans="1:43" ht="18">
      <c r="A5"/>
      <c r="B5" s="121">
        <v>1</v>
      </c>
      <c r="C5" s="124" t="s">
        <v>127</v>
      </c>
      <c r="D5" s="121" t="str">
        <f aca="true" t="shared" si="0" ref="D5:D10">IF(AL5&lt;&gt;"",AL5,IF(AND(RANK(K5,pointsTotal,0)&lt;4,AL$46=""),RANK(K5,pointsTotal,0)&amp;". plads",""))</f>
        <v>1. plads</v>
      </c>
      <c r="E5" s="122">
        <f aca="true" t="shared" si="1" ref="E5:E10">_xlfn.COUNTIFS(team1,teams,points1,"&gt;=0")+_xlfn.COUNTIFS(team2,teams,points2,"&gt;=0")</f>
        <v>6</v>
      </c>
      <c r="F5" s="122">
        <f aca="true" t="shared" si="2" ref="F5:F10">_xlfn.COUNTIFS(team1,teams,points1,ptv)+_xlfn.COUNTIFS(team2,teams,points2,ptv)</f>
        <v>0</v>
      </c>
      <c r="G5" s="122">
        <f aca="true" t="shared" si="3" ref="G5:G10">_xlfn.COUNTIFS(team1,teams,points1,ptu)+_xlfn.COUNTIFS(team2,teams,points2,ptu)</f>
        <v>0</v>
      </c>
      <c r="H5" s="122">
        <f aca="true" t="shared" si="4" ref="H5:H10">_xlfn.COUNTIFS(team1,teams,points1,ptt)+_xlfn.COUNTIFS(team2,teams,points2,ptt)</f>
        <v>0</v>
      </c>
      <c r="I5" s="122">
        <f aca="true" t="shared" si="5" ref="I5:I10">SUMIF(team1,teams,goals1)+SUMIF(team2,teams,goals2)</f>
        <v>11822</v>
      </c>
      <c r="J5" s="122">
        <f aca="true" t="shared" si="6" ref="J5:J10">SUMIF(team1,teams,goals2)+SUMIF(team2,teams,goals1)</f>
        <v>10944</v>
      </c>
      <c r="K5" s="123">
        <f aca="true" t="shared" si="7" ref="K5:K10">_xlfn.SUMIFS(points1,team1,teams)+_xlfn.SUMIFS(points2,team2,teams)</f>
        <v>44</v>
      </c>
      <c r="O5" s="211"/>
      <c r="P5" s="212"/>
      <c r="Q5" s="212"/>
      <c r="R5" s="212"/>
      <c r="AE5" s="173" t="s">
        <v>145</v>
      </c>
      <c r="AF5" s="175"/>
      <c r="AG5" s="176">
        <v>13</v>
      </c>
      <c r="AH5" s="176">
        <v>25</v>
      </c>
      <c r="AI5" s="176">
        <v>7</v>
      </c>
      <c r="AJ5" s="176">
        <v>19</v>
      </c>
      <c r="AK5" s="176">
        <v>1</v>
      </c>
      <c r="AL5" s="177" t="s">
        <v>157</v>
      </c>
      <c r="AM5" s="178">
        <v>3</v>
      </c>
      <c r="AN5" s="178">
        <v>2</v>
      </c>
      <c r="AO5" s="178">
        <v>2</v>
      </c>
      <c r="AP5" s="178">
        <v>3</v>
      </c>
      <c r="AQ5" s="178">
        <v>10</v>
      </c>
    </row>
    <row r="6" spans="1:43" ht="18">
      <c r="A6"/>
      <c r="B6" s="121">
        <v>2</v>
      </c>
      <c r="C6" s="126" t="s">
        <v>76</v>
      </c>
      <c r="D6" s="125" t="str">
        <f t="shared" si="0"/>
        <v>2. plads</v>
      </c>
      <c r="E6" s="122">
        <f t="shared" si="1"/>
        <v>6</v>
      </c>
      <c r="F6" s="122">
        <f t="shared" si="2"/>
        <v>0</v>
      </c>
      <c r="G6" s="122">
        <f t="shared" si="3"/>
        <v>0</v>
      </c>
      <c r="H6" s="122">
        <f t="shared" si="4"/>
        <v>0</v>
      </c>
      <c r="I6" s="122">
        <f t="shared" si="5"/>
        <v>11449</v>
      </c>
      <c r="J6" s="122">
        <f t="shared" si="6"/>
        <v>11082</v>
      </c>
      <c r="K6" s="123">
        <f t="shared" si="7"/>
        <v>40</v>
      </c>
      <c r="O6" s="211"/>
      <c r="P6" s="212"/>
      <c r="Q6" s="212"/>
      <c r="R6" s="212"/>
      <c r="AE6" s="173" t="s">
        <v>146</v>
      </c>
      <c r="AF6" s="176">
        <v>28</v>
      </c>
      <c r="AG6" s="175"/>
      <c r="AH6" s="176">
        <v>6</v>
      </c>
      <c r="AI6" s="176">
        <v>26</v>
      </c>
      <c r="AJ6" s="176">
        <v>2</v>
      </c>
      <c r="AK6" s="176">
        <v>24</v>
      </c>
      <c r="AL6" s="177" t="s">
        <v>157</v>
      </c>
      <c r="AM6" s="178">
        <v>2</v>
      </c>
      <c r="AN6" s="178">
        <v>3</v>
      </c>
      <c r="AO6" s="178">
        <v>3</v>
      </c>
      <c r="AP6" s="178">
        <v>2</v>
      </c>
      <c r="AQ6" s="178">
        <v>10</v>
      </c>
    </row>
    <row r="7" spans="1:43" ht="18">
      <c r="A7"/>
      <c r="B7" s="125">
        <v>3</v>
      </c>
      <c r="C7" s="126" t="s">
        <v>131</v>
      </c>
      <c r="D7" s="125" t="str">
        <f t="shared" si="0"/>
        <v>3. plads</v>
      </c>
      <c r="E7" s="122">
        <f t="shared" si="1"/>
        <v>6</v>
      </c>
      <c r="F7" s="122">
        <f t="shared" si="2"/>
        <v>0</v>
      </c>
      <c r="G7" s="122">
        <f t="shared" si="3"/>
        <v>0</v>
      </c>
      <c r="H7" s="122">
        <f t="shared" si="4"/>
        <v>1</v>
      </c>
      <c r="I7" s="122">
        <f t="shared" si="5"/>
        <v>11201</v>
      </c>
      <c r="J7" s="122">
        <f t="shared" si="6"/>
        <v>11026</v>
      </c>
      <c r="K7" s="123">
        <f t="shared" si="7"/>
        <v>34</v>
      </c>
      <c r="O7" s="211"/>
      <c r="P7" s="212"/>
      <c r="Q7" s="212"/>
      <c r="R7" s="212"/>
      <c r="AE7" s="173" t="s">
        <v>147</v>
      </c>
      <c r="AF7" s="176">
        <v>10</v>
      </c>
      <c r="AG7" s="176">
        <v>21</v>
      </c>
      <c r="AH7" s="175"/>
      <c r="AI7" s="176">
        <v>3</v>
      </c>
      <c r="AJ7" s="176">
        <v>23</v>
      </c>
      <c r="AK7" s="176">
        <v>14</v>
      </c>
      <c r="AL7" s="177" t="s">
        <v>157</v>
      </c>
      <c r="AM7" s="178">
        <v>3</v>
      </c>
      <c r="AN7" s="178">
        <v>2</v>
      </c>
      <c r="AO7" s="178">
        <v>2</v>
      </c>
      <c r="AP7" s="178">
        <v>3</v>
      </c>
      <c r="AQ7" s="178">
        <v>10</v>
      </c>
    </row>
    <row r="8" spans="1:43" ht="18">
      <c r="A8"/>
      <c r="B8" s="125">
        <v>4</v>
      </c>
      <c r="C8" s="124" t="s">
        <v>91</v>
      </c>
      <c r="D8" s="125">
        <f t="shared" si="0"/>
      </c>
      <c r="E8" s="122">
        <f t="shared" si="1"/>
        <v>6</v>
      </c>
      <c r="F8" s="122">
        <f t="shared" si="2"/>
        <v>0</v>
      </c>
      <c r="G8" s="122">
        <f t="shared" si="3"/>
        <v>0</v>
      </c>
      <c r="H8" s="122">
        <f t="shared" si="4"/>
        <v>0</v>
      </c>
      <c r="I8" s="122">
        <f t="shared" si="5"/>
        <v>11043</v>
      </c>
      <c r="J8" s="122">
        <f t="shared" si="6"/>
        <v>10678</v>
      </c>
      <c r="K8" s="123">
        <f t="shared" si="7"/>
        <v>32</v>
      </c>
      <c r="O8" s="211"/>
      <c r="P8" s="212"/>
      <c r="Q8" s="212"/>
      <c r="R8" s="212"/>
      <c r="AE8" s="173" t="s">
        <v>148</v>
      </c>
      <c r="AF8" s="176">
        <v>22</v>
      </c>
      <c r="AG8" s="176">
        <v>11</v>
      </c>
      <c r="AH8" s="176">
        <v>18</v>
      </c>
      <c r="AI8" s="175"/>
      <c r="AJ8" s="176">
        <v>15</v>
      </c>
      <c r="AK8" s="176">
        <v>20</v>
      </c>
      <c r="AL8" s="177" t="s">
        <v>157</v>
      </c>
      <c r="AM8" s="178">
        <v>2</v>
      </c>
      <c r="AN8" s="178">
        <v>3</v>
      </c>
      <c r="AO8" s="178">
        <v>3</v>
      </c>
      <c r="AP8" s="178">
        <v>2</v>
      </c>
      <c r="AQ8" s="178">
        <v>10</v>
      </c>
    </row>
    <row r="9" spans="1:43" ht="18">
      <c r="A9"/>
      <c r="B9" s="125">
        <v>5</v>
      </c>
      <c r="C9" s="210" t="s">
        <v>92</v>
      </c>
      <c r="D9" s="125">
        <f t="shared" si="0"/>
      </c>
      <c r="E9" s="122">
        <f t="shared" si="1"/>
        <v>6</v>
      </c>
      <c r="F9" s="122">
        <f t="shared" si="2"/>
        <v>0</v>
      </c>
      <c r="G9" s="122">
        <f t="shared" si="3"/>
        <v>0</v>
      </c>
      <c r="H9" s="122">
        <f t="shared" si="4"/>
        <v>0</v>
      </c>
      <c r="I9" s="122">
        <f t="shared" si="5"/>
        <v>10821</v>
      </c>
      <c r="J9" s="122">
        <f t="shared" si="6"/>
        <v>11063</v>
      </c>
      <c r="K9" s="123">
        <f t="shared" si="7"/>
        <v>24</v>
      </c>
      <c r="O9" s="211"/>
      <c r="P9" s="212"/>
      <c r="Q9" s="212"/>
      <c r="R9" s="212"/>
      <c r="AE9" s="173" t="s">
        <v>149</v>
      </c>
      <c r="AF9" s="176">
        <v>4</v>
      </c>
      <c r="AG9" s="176">
        <v>17</v>
      </c>
      <c r="AH9" s="176">
        <v>8</v>
      </c>
      <c r="AI9" s="176">
        <v>30</v>
      </c>
      <c r="AJ9" s="175"/>
      <c r="AK9" s="176">
        <v>12</v>
      </c>
      <c r="AL9" s="177" t="s">
        <v>157</v>
      </c>
      <c r="AM9" s="178">
        <v>3</v>
      </c>
      <c r="AN9" s="178">
        <v>2</v>
      </c>
      <c r="AO9" s="178">
        <v>2</v>
      </c>
      <c r="AP9" s="178">
        <v>3</v>
      </c>
      <c r="AQ9" s="178">
        <v>10</v>
      </c>
    </row>
    <row r="10" spans="1:43" ht="18">
      <c r="A10"/>
      <c r="B10" s="125">
        <v>6</v>
      </c>
      <c r="C10" s="126" t="s">
        <v>75</v>
      </c>
      <c r="D10" s="125">
        <f t="shared" si="0"/>
      </c>
      <c r="E10" s="122">
        <f t="shared" si="1"/>
        <v>6</v>
      </c>
      <c r="F10" s="122">
        <f t="shared" si="2"/>
        <v>0</v>
      </c>
      <c r="G10" s="122">
        <f t="shared" si="3"/>
        <v>0</v>
      </c>
      <c r="H10" s="122">
        <f t="shared" si="4"/>
        <v>3</v>
      </c>
      <c r="I10" s="122">
        <f t="shared" si="5"/>
        <v>9440</v>
      </c>
      <c r="J10" s="122">
        <f t="shared" si="6"/>
        <v>10983</v>
      </c>
      <c r="K10" s="123">
        <f t="shared" si="7"/>
        <v>6</v>
      </c>
      <c r="O10" s="211"/>
      <c r="P10" s="212"/>
      <c r="Q10" s="212"/>
      <c r="R10" s="212"/>
      <c r="AE10" s="173" t="s">
        <v>150</v>
      </c>
      <c r="AF10" s="176">
        <v>16</v>
      </c>
      <c r="AG10" s="176">
        <v>9</v>
      </c>
      <c r="AH10" s="176">
        <v>29</v>
      </c>
      <c r="AI10" s="176">
        <v>5</v>
      </c>
      <c r="AJ10" s="176">
        <v>27</v>
      </c>
      <c r="AK10" s="175"/>
      <c r="AL10" s="177" t="s">
        <v>157</v>
      </c>
      <c r="AM10" s="178">
        <v>2</v>
      </c>
      <c r="AN10" s="178">
        <v>3</v>
      </c>
      <c r="AO10" s="178">
        <v>3</v>
      </c>
      <c r="AP10" s="178">
        <v>2</v>
      </c>
      <c r="AQ10" s="178">
        <v>10</v>
      </c>
    </row>
    <row r="11" spans="1:43" ht="12.75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5" thickBot="1">
      <c r="A12" s="180"/>
      <c r="B12" s="128" t="s">
        <v>138</v>
      </c>
      <c r="C12" s="129" t="s">
        <v>158</v>
      </c>
      <c r="D12" s="130" t="s">
        <v>159</v>
      </c>
      <c r="E12" s="131" t="s">
        <v>160</v>
      </c>
      <c r="F12" s="131" t="s">
        <v>161</v>
      </c>
      <c r="G12" s="131" t="s">
        <v>162</v>
      </c>
      <c r="H12" s="132" t="s">
        <v>163</v>
      </c>
      <c r="I12" s="133" t="s">
        <v>163</v>
      </c>
      <c r="J12" s="134" t="s">
        <v>164</v>
      </c>
      <c r="K12" s="135" t="s">
        <v>164</v>
      </c>
      <c r="AE12" s="180"/>
      <c r="AF12" s="180"/>
      <c r="AG12" s="181" t="s">
        <v>165</v>
      </c>
      <c r="AH12" s="182" t="s">
        <v>166</v>
      </c>
      <c r="AI12" s="183" t="s">
        <v>167</v>
      </c>
      <c r="AJ12" s="184" t="s">
        <v>168</v>
      </c>
      <c r="AK12" s="184" t="s">
        <v>169</v>
      </c>
      <c r="AL12" s="184" t="s">
        <v>170</v>
      </c>
      <c r="AM12" s="184" t="s">
        <v>171</v>
      </c>
      <c r="AN12" s="185" t="s">
        <v>172</v>
      </c>
      <c r="AO12" s="186" t="s">
        <v>173</v>
      </c>
      <c r="AP12" s="186"/>
      <c r="AQ12" s="180"/>
    </row>
    <row r="13" spans="1:43" ht="18" thickBot="1" thickTop="1">
      <c r="A13"/>
      <c r="B13" s="125">
        <v>1</v>
      </c>
      <c r="C13" s="121" t="s">
        <v>75</v>
      </c>
      <c r="D13" s="121" t="s">
        <v>91</v>
      </c>
      <c r="E13" s="136" t="s">
        <v>234</v>
      </c>
      <c r="F13" s="137" t="s">
        <v>174</v>
      </c>
      <c r="G13" s="138" t="s">
        <v>220</v>
      </c>
      <c r="H13" s="139">
        <v>1434</v>
      </c>
      <c r="I13" s="140">
        <v>1769</v>
      </c>
      <c r="J13" s="141">
        <v>2</v>
      </c>
      <c r="K13" s="142">
        <v>8</v>
      </c>
      <c r="AE13" s="157"/>
      <c r="AF13" s="187"/>
      <c r="AG13" s="188" t="s">
        <v>175</v>
      </c>
      <c r="AH13" s="189"/>
      <c r="AI13" s="188">
        <v>1</v>
      </c>
      <c r="AJ13" s="190">
        <v>7</v>
      </c>
      <c r="AK13" s="190">
        <v>2</v>
      </c>
      <c r="AL13" s="191" t="s">
        <v>145</v>
      </c>
      <c r="AM13" s="191" t="s">
        <v>150</v>
      </c>
      <c r="AN13"/>
      <c r="AO13"/>
      <c r="AP13" s="192"/>
      <c r="AQ13"/>
    </row>
    <row r="14" spans="1:43" ht="18" thickBot="1">
      <c r="A14"/>
      <c r="B14" s="125">
        <v>2</v>
      </c>
      <c r="C14" s="125" t="s">
        <v>76</v>
      </c>
      <c r="D14" s="125" t="s">
        <v>92</v>
      </c>
      <c r="E14" s="136" t="s">
        <v>234</v>
      </c>
      <c r="F14" s="143" t="s">
        <v>174</v>
      </c>
      <c r="G14" s="144" t="s">
        <v>221</v>
      </c>
      <c r="H14" s="139">
        <v>1791</v>
      </c>
      <c r="I14" s="140">
        <v>1724</v>
      </c>
      <c r="J14" s="141">
        <v>8</v>
      </c>
      <c r="K14" s="141">
        <v>2</v>
      </c>
      <c r="AE14" s="157"/>
      <c r="AF14" s="187"/>
      <c r="AG14" s="193" t="s">
        <v>176</v>
      </c>
      <c r="AH14" s="194">
        <v>0</v>
      </c>
      <c r="AI14" s="193">
        <v>2</v>
      </c>
      <c r="AJ14" s="195">
        <v>6</v>
      </c>
      <c r="AK14" s="195">
        <v>3</v>
      </c>
      <c r="AL14" s="196" t="s">
        <v>146</v>
      </c>
      <c r="AM14" s="196" t="s">
        <v>149</v>
      </c>
      <c r="AN14"/>
      <c r="AO14"/>
      <c r="AP14" s="192"/>
      <c r="AQ14"/>
    </row>
    <row r="15" spans="1:43" ht="18" thickBot="1">
      <c r="A15"/>
      <c r="B15" s="145">
        <v>34</v>
      </c>
      <c r="C15" s="145" t="s">
        <v>127</v>
      </c>
      <c r="D15" s="145" t="s">
        <v>131</v>
      </c>
      <c r="E15" s="146" t="s">
        <v>238</v>
      </c>
      <c r="F15" s="147" t="s">
        <v>178</v>
      </c>
      <c r="G15" s="148" t="s">
        <v>241</v>
      </c>
      <c r="H15" s="139">
        <v>1862</v>
      </c>
      <c r="I15" s="140">
        <v>1817</v>
      </c>
      <c r="J15" s="149">
        <v>6</v>
      </c>
      <c r="K15" s="149">
        <v>4</v>
      </c>
      <c r="AE15" s="157"/>
      <c r="AF15" s="187"/>
      <c r="AG15" s="197" t="s">
        <v>177</v>
      </c>
      <c r="AH15" s="198">
        <v>0</v>
      </c>
      <c r="AI15" s="197">
        <v>3</v>
      </c>
      <c r="AJ15" s="199">
        <v>5</v>
      </c>
      <c r="AK15" s="199">
        <v>4</v>
      </c>
      <c r="AL15" s="200" t="s">
        <v>147</v>
      </c>
      <c r="AM15" s="200" t="s">
        <v>148</v>
      </c>
      <c r="AN15"/>
      <c r="AO15"/>
      <c r="AP15" s="192"/>
      <c r="AQ15"/>
    </row>
    <row r="16" spans="1:43" ht="18" thickBot="1">
      <c r="A16"/>
      <c r="B16" s="125">
        <v>55</v>
      </c>
      <c r="C16" s="125" t="s">
        <v>92</v>
      </c>
      <c r="D16" s="125" t="s">
        <v>75</v>
      </c>
      <c r="E16" s="136" t="s">
        <v>247</v>
      </c>
      <c r="F16" s="143" t="s">
        <v>213</v>
      </c>
      <c r="G16" s="144" t="s">
        <v>219</v>
      </c>
      <c r="H16" s="139">
        <v>1800</v>
      </c>
      <c r="I16" s="140">
        <v>1618</v>
      </c>
      <c r="J16" s="141">
        <v>8</v>
      </c>
      <c r="K16" s="141">
        <v>2</v>
      </c>
      <c r="AE16" s="157"/>
      <c r="AF16" s="187"/>
      <c r="AG16" s="201" t="s">
        <v>179</v>
      </c>
      <c r="AH16" s="202">
        <v>0</v>
      </c>
      <c r="AI16" s="201">
        <v>4</v>
      </c>
      <c r="AJ16" s="189">
        <v>2</v>
      </c>
      <c r="AK16" s="189">
        <v>6</v>
      </c>
      <c r="AL16" s="203" t="s">
        <v>149</v>
      </c>
      <c r="AM16" s="203" t="s">
        <v>145</v>
      </c>
      <c r="AN16"/>
      <c r="AO16"/>
      <c r="AP16" s="192"/>
      <c r="AQ16"/>
    </row>
    <row r="17" spans="1:43" ht="18" thickBot="1">
      <c r="A17"/>
      <c r="B17" s="125">
        <v>56</v>
      </c>
      <c r="C17" s="125" t="s">
        <v>91</v>
      </c>
      <c r="D17" s="125" t="s">
        <v>131</v>
      </c>
      <c r="E17" s="136" t="s">
        <v>247</v>
      </c>
      <c r="F17" s="143" t="s">
        <v>213</v>
      </c>
      <c r="G17" s="144" t="s">
        <v>215</v>
      </c>
      <c r="H17" s="139">
        <v>1827</v>
      </c>
      <c r="I17" s="140">
        <v>1863</v>
      </c>
      <c r="J17" s="141">
        <v>2</v>
      </c>
      <c r="K17" s="141">
        <v>8</v>
      </c>
      <c r="AE17" s="157"/>
      <c r="AF17" s="187"/>
      <c r="AG17" s="193" t="s">
        <v>180</v>
      </c>
      <c r="AH17" s="194">
        <v>0</v>
      </c>
      <c r="AI17" s="193">
        <v>5</v>
      </c>
      <c r="AJ17" s="195">
        <v>5</v>
      </c>
      <c r="AK17" s="195">
        <v>7</v>
      </c>
      <c r="AL17" s="196" t="s">
        <v>150</v>
      </c>
      <c r="AM17" s="196" t="s">
        <v>148</v>
      </c>
      <c r="AN17"/>
      <c r="AO17"/>
      <c r="AP17" s="192"/>
      <c r="AQ17"/>
    </row>
    <row r="18" spans="1:43" ht="18" thickBot="1">
      <c r="A18"/>
      <c r="B18" s="145">
        <v>70</v>
      </c>
      <c r="C18" s="145" t="s">
        <v>76</v>
      </c>
      <c r="D18" s="145" t="s">
        <v>127</v>
      </c>
      <c r="E18" s="146" t="s">
        <v>248</v>
      </c>
      <c r="F18" s="147" t="s">
        <v>178</v>
      </c>
      <c r="G18" s="148" t="s">
        <v>235</v>
      </c>
      <c r="H18" s="139">
        <v>2053</v>
      </c>
      <c r="I18" s="140">
        <v>2169</v>
      </c>
      <c r="J18" s="149">
        <v>2</v>
      </c>
      <c r="K18" s="149">
        <v>8</v>
      </c>
      <c r="AE18" s="157"/>
      <c r="AF18" s="187"/>
      <c r="AG18" s="197" t="s">
        <v>181</v>
      </c>
      <c r="AH18" s="198">
        <v>0</v>
      </c>
      <c r="AI18" s="197">
        <v>6</v>
      </c>
      <c r="AJ18" s="199">
        <v>4</v>
      </c>
      <c r="AK18" s="199">
        <v>3</v>
      </c>
      <c r="AL18" s="200" t="s">
        <v>146</v>
      </c>
      <c r="AM18" s="200" t="s">
        <v>147</v>
      </c>
      <c r="AN18"/>
      <c r="AO18"/>
      <c r="AP18" s="192"/>
      <c r="AQ18"/>
    </row>
    <row r="19" spans="1:43" ht="18" thickBot="1">
      <c r="A19"/>
      <c r="B19" s="125">
        <v>75</v>
      </c>
      <c r="C19" s="125" t="s">
        <v>75</v>
      </c>
      <c r="D19" s="125" t="s">
        <v>131</v>
      </c>
      <c r="E19" s="136" t="s">
        <v>249</v>
      </c>
      <c r="F19" s="150" t="s">
        <v>174</v>
      </c>
      <c r="G19" s="138" t="s">
        <v>219</v>
      </c>
      <c r="H19" s="139">
        <v>1481</v>
      </c>
      <c r="I19" s="140">
        <v>1949</v>
      </c>
      <c r="J19" s="141">
        <v>0</v>
      </c>
      <c r="K19" s="141">
        <v>10</v>
      </c>
      <c r="AE19" s="157"/>
      <c r="AF19" s="187"/>
      <c r="AG19" s="201" t="s">
        <v>182</v>
      </c>
      <c r="AH19" s="202">
        <v>0</v>
      </c>
      <c r="AI19" s="201">
        <v>7</v>
      </c>
      <c r="AJ19" s="189">
        <v>5</v>
      </c>
      <c r="AK19" s="189">
        <v>2</v>
      </c>
      <c r="AL19" s="203" t="s">
        <v>145</v>
      </c>
      <c r="AM19" s="203" t="s">
        <v>148</v>
      </c>
      <c r="AN19"/>
      <c r="AO19"/>
      <c r="AP19" s="192"/>
      <c r="AQ19"/>
    </row>
    <row r="20" spans="1:43" ht="18" thickBot="1">
      <c r="A20"/>
      <c r="B20" s="125">
        <v>76</v>
      </c>
      <c r="C20" s="125" t="s">
        <v>92</v>
      </c>
      <c r="D20" s="125" t="s">
        <v>127</v>
      </c>
      <c r="E20" s="136" t="s">
        <v>249</v>
      </c>
      <c r="F20" s="150" t="s">
        <v>174</v>
      </c>
      <c r="G20" s="144" t="s">
        <v>215</v>
      </c>
      <c r="H20" s="139">
        <v>1672</v>
      </c>
      <c r="I20" s="140">
        <v>1912</v>
      </c>
      <c r="J20" s="141">
        <v>2</v>
      </c>
      <c r="K20" s="141">
        <v>8</v>
      </c>
      <c r="AE20" s="157"/>
      <c r="AF20" s="187"/>
      <c r="AG20" s="193" t="s">
        <v>183</v>
      </c>
      <c r="AH20" s="194">
        <v>0</v>
      </c>
      <c r="AI20" s="193">
        <v>8</v>
      </c>
      <c r="AJ20" s="195">
        <v>4</v>
      </c>
      <c r="AK20" s="195">
        <v>6</v>
      </c>
      <c r="AL20" s="196" t="s">
        <v>149</v>
      </c>
      <c r="AM20" s="196" t="s">
        <v>147</v>
      </c>
      <c r="AN20"/>
      <c r="AO20"/>
      <c r="AP20" s="192"/>
      <c r="AQ20"/>
    </row>
    <row r="21" spans="1:43" ht="18" thickBot="1">
      <c r="A21"/>
      <c r="B21" s="145">
        <v>77</v>
      </c>
      <c r="C21" s="145" t="s">
        <v>91</v>
      </c>
      <c r="D21" s="145" t="s">
        <v>76</v>
      </c>
      <c r="E21" s="136" t="s">
        <v>249</v>
      </c>
      <c r="F21" s="150" t="s">
        <v>174</v>
      </c>
      <c r="G21" s="148" t="s">
        <v>216</v>
      </c>
      <c r="H21" s="139">
        <v>1953</v>
      </c>
      <c r="I21" s="140">
        <v>1872</v>
      </c>
      <c r="J21" s="149">
        <v>6</v>
      </c>
      <c r="K21" s="149">
        <v>4</v>
      </c>
      <c r="AE21" s="157"/>
      <c r="AF21" s="187"/>
      <c r="AG21" s="197" t="s">
        <v>184</v>
      </c>
      <c r="AH21" s="198">
        <v>0</v>
      </c>
      <c r="AI21" s="197">
        <v>9</v>
      </c>
      <c r="AJ21" s="199">
        <v>3</v>
      </c>
      <c r="AK21" s="199">
        <v>7</v>
      </c>
      <c r="AL21" s="200" t="s">
        <v>150</v>
      </c>
      <c r="AM21" s="200" t="s">
        <v>146</v>
      </c>
      <c r="AN21"/>
      <c r="AO21"/>
      <c r="AP21" s="192"/>
      <c r="AQ21"/>
    </row>
    <row r="22" spans="1:43" ht="18" thickBot="1">
      <c r="A22"/>
      <c r="B22" s="125">
        <v>100</v>
      </c>
      <c r="C22" s="125" t="s">
        <v>127</v>
      </c>
      <c r="D22" s="125" t="s">
        <v>75</v>
      </c>
      <c r="E22" s="136" t="s">
        <v>250</v>
      </c>
      <c r="F22" s="143" t="s">
        <v>178</v>
      </c>
      <c r="G22" s="144" t="s">
        <v>215</v>
      </c>
      <c r="H22" s="139">
        <v>1897</v>
      </c>
      <c r="I22" s="140">
        <v>1586</v>
      </c>
      <c r="J22" s="141">
        <v>10</v>
      </c>
      <c r="K22" s="141">
        <v>0</v>
      </c>
      <c r="AE22" s="157"/>
      <c r="AF22" s="187"/>
      <c r="AG22" s="201" t="s">
        <v>185</v>
      </c>
      <c r="AH22" s="202">
        <v>0</v>
      </c>
      <c r="AI22" s="201">
        <v>10</v>
      </c>
      <c r="AJ22" s="189">
        <v>2</v>
      </c>
      <c r="AK22" s="189">
        <v>4</v>
      </c>
      <c r="AL22" s="203" t="s">
        <v>147</v>
      </c>
      <c r="AM22" s="203" t="s">
        <v>145</v>
      </c>
      <c r="AN22"/>
      <c r="AO22"/>
      <c r="AP22" s="192"/>
      <c r="AQ22"/>
    </row>
    <row r="23" spans="1:43" ht="18" thickBot="1">
      <c r="A23"/>
      <c r="B23" s="121">
        <v>101</v>
      </c>
      <c r="C23" s="121" t="s">
        <v>131</v>
      </c>
      <c r="D23" s="121" t="s">
        <v>76</v>
      </c>
      <c r="E23" s="136" t="s">
        <v>250</v>
      </c>
      <c r="F23" s="137" t="s">
        <v>178</v>
      </c>
      <c r="G23" s="138" t="s">
        <v>216</v>
      </c>
      <c r="H23" s="139">
        <v>1689</v>
      </c>
      <c r="I23" s="140">
        <v>1984</v>
      </c>
      <c r="J23" s="142">
        <v>0</v>
      </c>
      <c r="K23" s="142">
        <v>10</v>
      </c>
      <c r="AE23" s="157"/>
      <c r="AF23" s="187"/>
      <c r="AG23" s="193" t="s">
        <v>186</v>
      </c>
      <c r="AH23" s="194">
        <v>0</v>
      </c>
      <c r="AI23" s="193">
        <v>11</v>
      </c>
      <c r="AJ23" s="195">
        <v>3</v>
      </c>
      <c r="AK23" s="195">
        <v>5</v>
      </c>
      <c r="AL23" s="196" t="s">
        <v>148</v>
      </c>
      <c r="AM23" s="196" t="s">
        <v>146</v>
      </c>
      <c r="AN23"/>
      <c r="AO23"/>
      <c r="AP23" s="192"/>
      <c r="AQ23"/>
    </row>
    <row r="24" spans="1:43" ht="18" thickBot="1">
      <c r="A24"/>
      <c r="B24" s="145">
        <v>102</v>
      </c>
      <c r="C24" s="145" t="s">
        <v>92</v>
      </c>
      <c r="D24" s="145" t="s">
        <v>91</v>
      </c>
      <c r="E24" s="146" t="s">
        <v>250</v>
      </c>
      <c r="F24" s="147" t="s">
        <v>178</v>
      </c>
      <c r="G24" s="148" t="s">
        <v>235</v>
      </c>
      <c r="H24" s="139">
        <v>1777</v>
      </c>
      <c r="I24" s="140">
        <v>1815</v>
      </c>
      <c r="J24" s="149">
        <v>4</v>
      </c>
      <c r="K24" s="149">
        <v>6</v>
      </c>
      <c r="AE24" s="157"/>
      <c r="AF24" s="187"/>
      <c r="AG24" s="197" t="s">
        <v>187</v>
      </c>
      <c r="AH24" s="198">
        <v>0</v>
      </c>
      <c r="AI24" s="197">
        <v>12</v>
      </c>
      <c r="AJ24" s="199">
        <v>7</v>
      </c>
      <c r="AK24" s="199">
        <v>6</v>
      </c>
      <c r="AL24" s="200" t="s">
        <v>149</v>
      </c>
      <c r="AM24" s="200" t="s">
        <v>150</v>
      </c>
      <c r="AN24"/>
      <c r="AO24"/>
      <c r="AP24" s="192"/>
      <c r="AQ24"/>
    </row>
    <row r="25" spans="1:43" ht="18" thickBot="1">
      <c r="A25"/>
      <c r="B25" s="125">
        <v>116</v>
      </c>
      <c r="C25" s="125" t="s">
        <v>75</v>
      </c>
      <c r="D25" s="125" t="s">
        <v>76</v>
      </c>
      <c r="E25" s="151" t="s">
        <v>251</v>
      </c>
      <c r="F25" s="143" t="s">
        <v>174</v>
      </c>
      <c r="G25" s="138" t="s">
        <v>221</v>
      </c>
      <c r="H25" s="139">
        <v>1605</v>
      </c>
      <c r="I25" s="140">
        <v>1779</v>
      </c>
      <c r="J25" s="141">
        <v>0</v>
      </c>
      <c r="K25" s="141">
        <v>10</v>
      </c>
      <c r="AE25" s="157"/>
      <c r="AF25" s="187"/>
      <c r="AG25" s="201" t="s">
        <v>188</v>
      </c>
      <c r="AH25" s="202">
        <v>0</v>
      </c>
      <c r="AI25" s="201">
        <v>13</v>
      </c>
      <c r="AJ25" s="189">
        <v>3</v>
      </c>
      <c r="AK25" s="189">
        <v>2</v>
      </c>
      <c r="AL25" s="203" t="s">
        <v>145</v>
      </c>
      <c r="AM25" s="203" t="s">
        <v>146</v>
      </c>
      <c r="AN25"/>
      <c r="AO25"/>
      <c r="AP25" s="192"/>
      <c r="AQ25"/>
    </row>
    <row r="26" spans="1:43" ht="18" thickBot="1">
      <c r="A26"/>
      <c r="B26" s="125">
        <v>117</v>
      </c>
      <c r="C26" s="125" t="s">
        <v>127</v>
      </c>
      <c r="D26" s="125" t="s">
        <v>91</v>
      </c>
      <c r="E26" s="151" t="s">
        <v>251</v>
      </c>
      <c r="F26" s="143" t="s">
        <v>174</v>
      </c>
      <c r="G26" s="144" t="s">
        <v>219</v>
      </c>
      <c r="H26" s="139">
        <v>2016</v>
      </c>
      <c r="I26" s="140">
        <v>1890</v>
      </c>
      <c r="J26" s="141">
        <v>8</v>
      </c>
      <c r="K26" s="141">
        <v>2</v>
      </c>
      <c r="AE26" s="157"/>
      <c r="AF26" s="187"/>
      <c r="AG26" s="193" t="s">
        <v>189</v>
      </c>
      <c r="AH26" s="194">
        <v>0</v>
      </c>
      <c r="AI26" s="193">
        <v>14</v>
      </c>
      <c r="AJ26" s="195">
        <v>7</v>
      </c>
      <c r="AK26" s="195">
        <v>4</v>
      </c>
      <c r="AL26" s="196" t="s">
        <v>147</v>
      </c>
      <c r="AM26" s="196" t="s">
        <v>150</v>
      </c>
      <c r="AN26"/>
      <c r="AO26"/>
      <c r="AP26" s="192"/>
      <c r="AQ26"/>
    </row>
    <row r="27" spans="1:43" ht="18" thickBot="1">
      <c r="A27"/>
      <c r="B27" s="152">
        <v>118</v>
      </c>
      <c r="C27" s="152" t="s">
        <v>131</v>
      </c>
      <c r="D27" s="152" t="s">
        <v>92</v>
      </c>
      <c r="E27" s="153" t="s">
        <v>251</v>
      </c>
      <c r="F27" s="154" t="s">
        <v>174</v>
      </c>
      <c r="G27" s="155" t="s">
        <v>215</v>
      </c>
      <c r="H27" s="139">
        <v>1957</v>
      </c>
      <c r="I27" s="140">
        <v>1906</v>
      </c>
      <c r="J27" s="156">
        <v>6</v>
      </c>
      <c r="K27" s="156">
        <v>4</v>
      </c>
      <c r="AE27" s="157"/>
      <c r="AF27" s="187"/>
      <c r="AG27" s="197" t="s">
        <v>190</v>
      </c>
      <c r="AH27" s="198">
        <v>0</v>
      </c>
      <c r="AI27" s="197">
        <v>15</v>
      </c>
      <c r="AJ27" s="199">
        <v>6</v>
      </c>
      <c r="AK27" s="199">
        <v>5</v>
      </c>
      <c r="AL27" s="200" t="s">
        <v>148</v>
      </c>
      <c r="AM27" s="200" t="s">
        <v>149</v>
      </c>
      <c r="AN27"/>
      <c r="AO27"/>
      <c r="AP27" s="192"/>
      <c r="AQ27"/>
    </row>
    <row r="28" spans="1:43" ht="18" thickBot="1">
      <c r="A28"/>
      <c r="B28" s="121">
        <v>143</v>
      </c>
      <c r="C28" s="121" t="s">
        <v>91</v>
      </c>
      <c r="D28" s="121" t="s">
        <v>75</v>
      </c>
      <c r="E28" s="136" t="s">
        <v>254</v>
      </c>
      <c r="F28" s="137" t="s">
        <v>178</v>
      </c>
      <c r="G28" s="138" t="s">
        <v>216</v>
      </c>
      <c r="H28" s="139">
        <v>1789</v>
      </c>
      <c r="I28" s="140">
        <v>1716</v>
      </c>
      <c r="J28" s="142">
        <v>8</v>
      </c>
      <c r="K28" s="142">
        <v>2</v>
      </c>
      <c r="AE28" s="157"/>
      <c r="AF28" s="187"/>
      <c r="AG28" s="201" t="s">
        <v>191</v>
      </c>
      <c r="AH28" s="202">
        <v>0</v>
      </c>
      <c r="AI28" s="201">
        <v>16</v>
      </c>
      <c r="AJ28" s="189">
        <v>2</v>
      </c>
      <c r="AK28" s="189">
        <v>7</v>
      </c>
      <c r="AL28" s="203" t="s">
        <v>150</v>
      </c>
      <c r="AM28" s="203" t="s">
        <v>145</v>
      </c>
      <c r="AN28"/>
      <c r="AO28"/>
      <c r="AP28" s="192"/>
      <c r="AQ28"/>
    </row>
    <row r="29" spans="1:43" ht="18" thickBot="1">
      <c r="A29"/>
      <c r="B29" s="125">
        <v>144</v>
      </c>
      <c r="C29" s="125" t="s">
        <v>92</v>
      </c>
      <c r="D29" s="125" t="s">
        <v>76</v>
      </c>
      <c r="E29" s="151" t="s">
        <v>254</v>
      </c>
      <c r="F29" s="150" t="s">
        <v>178</v>
      </c>
      <c r="G29" s="144" t="s">
        <v>235</v>
      </c>
      <c r="H29" s="139">
        <v>1942</v>
      </c>
      <c r="I29" s="140">
        <v>1970</v>
      </c>
      <c r="J29" s="141">
        <v>4</v>
      </c>
      <c r="K29" s="141">
        <v>6</v>
      </c>
      <c r="AE29" s="157"/>
      <c r="AF29" s="187"/>
      <c r="AG29" s="193" t="s">
        <v>192</v>
      </c>
      <c r="AH29" s="194">
        <v>0</v>
      </c>
      <c r="AI29" s="193">
        <v>17</v>
      </c>
      <c r="AJ29" s="195">
        <v>3</v>
      </c>
      <c r="AK29" s="195">
        <v>6</v>
      </c>
      <c r="AL29" s="196" t="s">
        <v>149</v>
      </c>
      <c r="AM29" s="196" t="s">
        <v>146</v>
      </c>
      <c r="AN29"/>
      <c r="AO29"/>
      <c r="AP29" s="192"/>
      <c r="AQ29"/>
    </row>
    <row r="30" spans="1:43" ht="18" thickBot="1">
      <c r="A30"/>
      <c r="B30" s="145">
        <v>145</v>
      </c>
      <c r="C30" s="145" t="s">
        <v>131</v>
      </c>
      <c r="D30" s="145" t="s">
        <v>127</v>
      </c>
      <c r="E30" s="146" t="s">
        <v>254</v>
      </c>
      <c r="F30" s="147" t="s">
        <v>178</v>
      </c>
      <c r="G30" s="148" t="s">
        <v>217</v>
      </c>
      <c r="H30" s="139">
        <v>1926</v>
      </c>
      <c r="I30" s="140">
        <v>1966</v>
      </c>
      <c r="J30" s="149">
        <v>6</v>
      </c>
      <c r="K30" s="149">
        <v>4</v>
      </c>
      <c r="AE30" s="157"/>
      <c r="AF30" s="187"/>
      <c r="AG30" s="197" t="s">
        <v>193</v>
      </c>
      <c r="AH30" s="198">
        <v>0</v>
      </c>
      <c r="AI30" s="197">
        <v>18</v>
      </c>
      <c r="AJ30" s="199">
        <v>4</v>
      </c>
      <c r="AK30" s="199">
        <v>5</v>
      </c>
      <c r="AL30" s="200" t="s">
        <v>148</v>
      </c>
      <c r="AM30" s="200" t="s">
        <v>147</v>
      </c>
      <c r="AN30"/>
      <c r="AO30"/>
      <c r="AP30" s="192"/>
      <c r="AQ30"/>
    </row>
    <row r="31" spans="1:43" ht="18" thickBot="1">
      <c r="A31"/>
      <c r="B31" s="125">
        <v>172</v>
      </c>
      <c r="C31" s="125" t="s">
        <v>127</v>
      </c>
      <c r="D31" s="125" t="s">
        <v>76</v>
      </c>
      <c r="E31" s="151" t="s">
        <v>258</v>
      </c>
      <c r="F31" s="143" t="s">
        <v>178</v>
      </c>
      <c r="G31" s="144" t="s">
        <v>217</v>
      </c>
      <c r="H31" s="139"/>
      <c r="I31" s="140"/>
      <c r="J31" s="141"/>
      <c r="K31" s="141"/>
      <c r="AE31" s="157"/>
      <c r="AF31" s="187"/>
      <c r="AG31" s="201" t="s">
        <v>194</v>
      </c>
      <c r="AH31" s="202">
        <v>0</v>
      </c>
      <c r="AI31" s="201">
        <v>19</v>
      </c>
      <c r="AJ31" s="189">
        <v>6</v>
      </c>
      <c r="AK31" s="189">
        <v>2</v>
      </c>
      <c r="AL31" s="203" t="s">
        <v>145</v>
      </c>
      <c r="AM31" s="203" t="s">
        <v>149</v>
      </c>
      <c r="AN31"/>
      <c r="AO31"/>
      <c r="AP31" s="192"/>
      <c r="AQ31"/>
    </row>
    <row r="32" spans="1:43" ht="18" thickBot="1">
      <c r="A32"/>
      <c r="B32" s="125">
        <v>173</v>
      </c>
      <c r="C32" s="125" t="s">
        <v>75</v>
      </c>
      <c r="D32" s="125" t="s">
        <v>92</v>
      </c>
      <c r="E32" s="136" t="s">
        <v>259</v>
      </c>
      <c r="F32" s="143" t="s">
        <v>174</v>
      </c>
      <c r="G32" s="144" t="s">
        <v>220</v>
      </c>
      <c r="H32" s="139"/>
      <c r="I32" s="140"/>
      <c r="J32" s="141"/>
      <c r="K32" s="141"/>
      <c r="AE32" s="157"/>
      <c r="AF32" s="187"/>
      <c r="AG32" s="193" t="s">
        <v>195</v>
      </c>
      <c r="AH32" s="194">
        <v>0</v>
      </c>
      <c r="AI32" s="193">
        <v>20</v>
      </c>
      <c r="AJ32" s="195">
        <v>7</v>
      </c>
      <c r="AK32" s="195">
        <v>5</v>
      </c>
      <c r="AL32" s="196" t="s">
        <v>148</v>
      </c>
      <c r="AM32" s="196" t="s">
        <v>150</v>
      </c>
      <c r="AN32"/>
      <c r="AO32"/>
      <c r="AP32" s="192"/>
      <c r="AQ32"/>
    </row>
    <row r="33" spans="1:43" ht="18" thickBot="1">
      <c r="A33"/>
      <c r="B33" s="145">
        <v>174</v>
      </c>
      <c r="C33" s="145" t="s">
        <v>131</v>
      </c>
      <c r="D33" s="145" t="s">
        <v>91</v>
      </c>
      <c r="E33" s="146" t="s">
        <v>259</v>
      </c>
      <c r="F33" s="147" t="s">
        <v>174</v>
      </c>
      <c r="G33" s="148" t="s">
        <v>221</v>
      </c>
      <c r="H33" s="139"/>
      <c r="I33" s="140"/>
      <c r="J33" s="149"/>
      <c r="K33" s="149"/>
      <c r="AE33"/>
      <c r="AF33" s="187"/>
      <c r="AG33" s="197" t="s">
        <v>196</v>
      </c>
      <c r="AH33" s="198">
        <v>0</v>
      </c>
      <c r="AI33" s="197">
        <v>21</v>
      </c>
      <c r="AJ33" s="199">
        <v>3</v>
      </c>
      <c r="AK33" s="199">
        <v>4</v>
      </c>
      <c r="AL33" s="200" t="s">
        <v>147</v>
      </c>
      <c r="AM33" s="200" t="s">
        <v>146</v>
      </c>
      <c r="AN33"/>
      <c r="AO33"/>
      <c r="AP33" s="192"/>
      <c r="AQ33"/>
    </row>
    <row r="34" spans="1:43" ht="18" thickBot="1">
      <c r="A34"/>
      <c r="B34" s="125">
        <v>195</v>
      </c>
      <c r="C34" s="125" t="s">
        <v>131</v>
      </c>
      <c r="D34" s="125" t="s">
        <v>75</v>
      </c>
      <c r="E34" s="151" t="s">
        <v>260</v>
      </c>
      <c r="F34" s="150" t="s">
        <v>178</v>
      </c>
      <c r="G34" s="144" t="s">
        <v>221</v>
      </c>
      <c r="H34" s="139"/>
      <c r="I34" s="140"/>
      <c r="J34" s="141"/>
      <c r="K34" s="141"/>
      <c r="AE34"/>
      <c r="AF34" s="187"/>
      <c r="AG34" s="201" t="s">
        <v>197</v>
      </c>
      <c r="AH34" s="202">
        <v>0</v>
      </c>
      <c r="AI34" s="201">
        <v>22</v>
      </c>
      <c r="AJ34" s="189">
        <v>2</v>
      </c>
      <c r="AK34" s="189">
        <v>5</v>
      </c>
      <c r="AL34" s="203" t="s">
        <v>148</v>
      </c>
      <c r="AM34" s="203" t="s">
        <v>145</v>
      </c>
      <c r="AN34"/>
      <c r="AO34"/>
      <c r="AP34" s="192"/>
      <c r="AQ34"/>
    </row>
    <row r="35" spans="1:43" ht="18" thickBot="1">
      <c r="A35"/>
      <c r="B35" s="125">
        <v>196</v>
      </c>
      <c r="C35" s="125" t="s">
        <v>127</v>
      </c>
      <c r="D35" s="125" t="s">
        <v>92</v>
      </c>
      <c r="E35" s="151" t="s">
        <v>260</v>
      </c>
      <c r="F35" s="143" t="s">
        <v>178</v>
      </c>
      <c r="G35" s="138" t="s">
        <v>219</v>
      </c>
      <c r="H35" s="139"/>
      <c r="I35" s="140"/>
      <c r="J35" s="141"/>
      <c r="K35" s="141"/>
      <c r="AE35"/>
      <c r="AF35" s="187"/>
      <c r="AG35" s="193" t="s">
        <v>198</v>
      </c>
      <c r="AH35" s="194">
        <v>0</v>
      </c>
      <c r="AI35" s="193">
        <v>23</v>
      </c>
      <c r="AJ35" s="195">
        <v>6</v>
      </c>
      <c r="AK35" s="195">
        <v>4</v>
      </c>
      <c r="AL35" s="196" t="s">
        <v>147</v>
      </c>
      <c r="AM35" s="196" t="s">
        <v>149</v>
      </c>
      <c r="AN35"/>
      <c r="AO35"/>
      <c r="AP35" s="192"/>
      <c r="AQ35"/>
    </row>
    <row r="36" spans="1:43" ht="18" thickBot="1">
      <c r="A36"/>
      <c r="B36" s="145">
        <v>197</v>
      </c>
      <c r="C36" s="145" t="s">
        <v>76</v>
      </c>
      <c r="D36" s="145" t="s">
        <v>91</v>
      </c>
      <c r="E36" s="146" t="s">
        <v>260</v>
      </c>
      <c r="F36" s="147" t="s">
        <v>178</v>
      </c>
      <c r="G36" s="148" t="s">
        <v>215</v>
      </c>
      <c r="H36" s="139"/>
      <c r="I36" s="140"/>
      <c r="J36" s="149"/>
      <c r="K36" s="149"/>
      <c r="AE36"/>
      <c r="AF36" s="187"/>
      <c r="AG36" s="197" t="s">
        <v>199</v>
      </c>
      <c r="AH36" s="198">
        <v>0</v>
      </c>
      <c r="AI36" s="197">
        <v>24</v>
      </c>
      <c r="AJ36" s="199">
        <v>7</v>
      </c>
      <c r="AK36" s="199">
        <v>3</v>
      </c>
      <c r="AL36" s="200" t="s">
        <v>146</v>
      </c>
      <c r="AM36" s="200" t="s">
        <v>150</v>
      </c>
      <c r="AN36"/>
      <c r="AO36"/>
      <c r="AP36" s="192"/>
      <c r="AQ36"/>
    </row>
    <row r="37" spans="1:43" ht="18" thickBot="1">
      <c r="A37"/>
      <c r="B37" s="125">
        <v>232</v>
      </c>
      <c r="C37" s="213" t="s">
        <v>75</v>
      </c>
      <c r="D37" s="125" t="s">
        <v>127</v>
      </c>
      <c r="E37" s="136" t="s">
        <v>262</v>
      </c>
      <c r="F37" s="143" t="s">
        <v>214</v>
      </c>
      <c r="G37" s="144" t="s">
        <v>215</v>
      </c>
      <c r="H37" s="139"/>
      <c r="I37" s="140"/>
      <c r="J37" s="141"/>
      <c r="K37" s="141"/>
      <c r="AE37"/>
      <c r="AF37" s="187"/>
      <c r="AG37" s="201" t="s">
        <v>200</v>
      </c>
      <c r="AH37" s="202">
        <v>0</v>
      </c>
      <c r="AI37" s="201">
        <v>25</v>
      </c>
      <c r="AJ37" s="189">
        <v>4</v>
      </c>
      <c r="AK37" s="189">
        <v>2</v>
      </c>
      <c r="AL37" s="203" t="s">
        <v>145</v>
      </c>
      <c r="AM37" s="203" t="s">
        <v>147</v>
      </c>
      <c r="AN37"/>
      <c r="AO37"/>
      <c r="AP37" s="192"/>
      <c r="AQ37"/>
    </row>
    <row r="38" spans="1:43" ht="18" thickBot="1">
      <c r="A38"/>
      <c r="B38" s="121">
        <v>233</v>
      </c>
      <c r="C38" s="121" t="s">
        <v>76</v>
      </c>
      <c r="D38" s="121" t="s">
        <v>131</v>
      </c>
      <c r="E38" s="136" t="s">
        <v>262</v>
      </c>
      <c r="F38" s="137" t="s">
        <v>214</v>
      </c>
      <c r="G38" s="138" t="s">
        <v>216</v>
      </c>
      <c r="H38" s="139"/>
      <c r="I38" s="140"/>
      <c r="J38" s="142"/>
      <c r="K38" s="142"/>
      <c r="AE38"/>
      <c r="AF38" s="187"/>
      <c r="AG38" s="193" t="s">
        <v>201</v>
      </c>
      <c r="AH38" s="194">
        <v>0</v>
      </c>
      <c r="AI38" s="193">
        <v>26</v>
      </c>
      <c r="AJ38" s="195">
        <v>5</v>
      </c>
      <c r="AK38" s="195">
        <v>3</v>
      </c>
      <c r="AL38" s="196" t="s">
        <v>146</v>
      </c>
      <c r="AM38" s="196" t="s">
        <v>148</v>
      </c>
      <c r="AN38"/>
      <c r="AO38"/>
      <c r="AP38" s="192"/>
      <c r="AQ38"/>
    </row>
    <row r="39" spans="1:43" ht="18" thickBot="1">
      <c r="A39"/>
      <c r="B39" s="145">
        <v>234</v>
      </c>
      <c r="C39" s="145" t="s">
        <v>91</v>
      </c>
      <c r="D39" s="145" t="s">
        <v>92</v>
      </c>
      <c r="E39" s="146" t="s">
        <v>262</v>
      </c>
      <c r="F39" s="147" t="s">
        <v>214</v>
      </c>
      <c r="G39" s="148" t="s">
        <v>235</v>
      </c>
      <c r="H39" s="139"/>
      <c r="I39" s="140"/>
      <c r="J39" s="149"/>
      <c r="K39" s="149"/>
      <c r="AE39"/>
      <c r="AF39" s="187"/>
      <c r="AG39" s="197" t="s">
        <v>202</v>
      </c>
      <c r="AH39" s="198">
        <v>0</v>
      </c>
      <c r="AI39" s="197">
        <v>27</v>
      </c>
      <c r="AJ39" s="199">
        <v>6</v>
      </c>
      <c r="AK39" s="199">
        <v>7</v>
      </c>
      <c r="AL39" s="200" t="s">
        <v>150</v>
      </c>
      <c r="AM39" s="200" t="s">
        <v>149</v>
      </c>
      <c r="AN39"/>
      <c r="AO39"/>
      <c r="AP39" s="192"/>
      <c r="AQ39"/>
    </row>
    <row r="40" spans="1:43" ht="18" thickBot="1">
      <c r="A40"/>
      <c r="B40" s="125">
        <v>246</v>
      </c>
      <c r="C40" s="125" t="s">
        <v>76</v>
      </c>
      <c r="D40" s="125" t="s">
        <v>75</v>
      </c>
      <c r="E40" s="151" t="s">
        <v>264</v>
      </c>
      <c r="F40" s="143" t="s">
        <v>178</v>
      </c>
      <c r="G40" s="144" t="s">
        <v>215</v>
      </c>
      <c r="H40" s="139"/>
      <c r="I40" s="140"/>
      <c r="J40" s="141"/>
      <c r="K40" s="141"/>
      <c r="AE40"/>
      <c r="AF40" s="187"/>
      <c r="AG40" s="201" t="s">
        <v>203</v>
      </c>
      <c r="AH40" s="202">
        <v>0</v>
      </c>
      <c r="AI40" s="201">
        <v>28</v>
      </c>
      <c r="AJ40" s="189">
        <v>2</v>
      </c>
      <c r="AK40" s="189">
        <v>3</v>
      </c>
      <c r="AL40" s="203" t="s">
        <v>146</v>
      </c>
      <c r="AM40" s="203" t="s">
        <v>145</v>
      </c>
      <c r="AN40"/>
      <c r="AO40"/>
      <c r="AP40" s="192"/>
      <c r="AQ40"/>
    </row>
    <row r="41" spans="1:43" ht="18" thickBot="1">
      <c r="A41"/>
      <c r="B41" s="125">
        <v>247</v>
      </c>
      <c r="C41" s="125" t="s">
        <v>91</v>
      </c>
      <c r="D41" s="125" t="s">
        <v>127</v>
      </c>
      <c r="E41" s="151" t="s">
        <v>264</v>
      </c>
      <c r="F41" s="143" t="s">
        <v>178</v>
      </c>
      <c r="G41" s="138" t="s">
        <v>216</v>
      </c>
      <c r="H41" s="139"/>
      <c r="I41" s="140"/>
      <c r="J41" s="141"/>
      <c r="K41" s="141"/>
      <c r="AE41"/>
      <c r="AF41" s="187"/>
      <c r="AG41" s="193" t="s">
        <v>204</v>
      </c>
      <c r="AH41" s="194">
        <v>0</v>
      </c>
      <c r="AI41" s="193">
        <v>29</v>
      </c>
      <c r="AJ41" s="195">
        <v>4</v>
      </c>
      <c r="AK41" s="195">
        <v>7</v>
      </c>
      <c r="AL41" s="196" t="s">
        <v>150</v>
      </c>
      <c r="AM41" s="196" t="s">
        <v>147</v>
      </c>
      <c r="AN41"/>
      <c r="AO41"/>
      <c r="AP41" s="192"/>
      <c r="AQ41"/>
    </row>
    <row r="42" spans="1:43" ht="18" thickBot="1">
      <c r="A42"/>
      <c r="B42" s="152">
        <v>248</v>
      </c>
      <c r="C42" s="152" t="s">
        <v>92</v>
      </c>
      <c r="D42" s="152" t="s">
        <v>131</v>
      </c>
      <c r="E42" s="153" t="s">
        <v>265</v>
      </c>
      <c r="F42" s="154" t="s">
        <v>178</v>
      </c>
      <c r="G42" s="155" t="s">
        <v>235</v>
      </c>
      <c r="H42" s="139"/>
      <c r="I42" s="140"/>
      <c r="J42" s="156"/>
      <c r="K42" s="156"/>
      <c r="AE42"/>
      <c r="AF42" s="187"/>
      <c r="AG42" s="197" t="s">
        <v>205</v>
      </c>
      <c r="AH42" s="198">
        <v>0</v>
      </c>
      <c r="AI42" s="197">
        <v>30</v>
      </c>
      <c r="AJ42" s="199">
        <v>5</v>
      </c>
      <c r="AK42" s="199">
        <v>6</v>
      </c>
      <c r="AL42" s="200" t="s">
        <v>149</v>
      </c>
      <c r="AM42" s="200" t="s">
        <v>148</v>
      </c>
      <c r="AN42"/>
      <c r="AO42"/>
      <c r="AP42" s="192"/>
      <c r="AQ42"/>
    </row>
    <row r="43" spans="1:43" ht="18" thickBot="1">
      <c r="A43"/>
      <c r="B43" s="157"/>
      <c r="C43" s="158"/>
      <c r="D43" s="158"/>
      <c r="E43" s="158"/>
      <c r="F43" s="111"/>
      <c r="G43" s="111"/>
      <c r="H43" s="139"/>
      <c r="I43" s="140"/>
      <c r="J43"/>
      <c r="K43"/>
      <c r="AE43"/>
      <c r="AF43"/>
      <c r="AG43"/>
      <c r="AH43"/>
      <c r="AI43"/>
      <c r="AJ43"/>
      <c r="AK43"/>
      <c r="AL43" s="208" t="s">
        <v>206</v>
      </c>
      <c r="AM43" s="208" t="s">
        <v>207</v>
      </c>
      <c r="AN43"/>
      <c r="AO43"/>
      <c r="AP43" s="192"/>
      <c r="AQ43"/>
    </row>
    <row r="44" spans="1:43" ht="18" thickBot="1">
      <c r="A44"/>
      <c r="B44" s="159" t="s">
        <v>208</v>
      </c>
      <c r="C44" s="160"/>
      <c r="D44" s="160"/>
      <c r="E44" s="161"/>
      <c r="F44" s="162"/>
      <c r="G44" s="163"/>
      <c r="H44" s="139"/>
      <c r="I44" s="140"/>
      <c r="J44" s="164"/>
      <c r="K44" s="164"/>
      <c r="AE44"/>
      <c r="AF44"/>
      <c r="AG44"/>
      <c r="AH44"/>
      <c r="AI44"/>
      <c r="AJ44"/>
      <c r="AK44"/>
      <c r="AL44" s="209" t="s">
        <v>157</v>
      </c>
      <c r="AM44" s="209" t="s">
        <v>157</v>
      </c>
      <c r="AN44"/>
      <c r="AO44"/>
      <c r="AP44" s="192"/>
      <c r="AQ44"/>
    </row>
    <row r="45" spans="1:43" ht="18" thickBot="1">
      <c r="A45"/>
      <c r="B45" s="157"/>
      <c r="C45" s="158"/>
      <c r="D45" s="158"/>
      <c r="E45" s="158"/>
      <c r="F45" s="111"/>
      <c r="G45" s="111"/>
      <c r="H45" s="139"/>
      <c r="I45" s="140"/>
      <c r="J45"/>
      <c r="K45"/>
      <c r="AE45"/>
      <c r="AF45"/>
      <c r="AG45"/>
      <c r="AH45"/>
      <c r="AI45"/>
      <c r="AJ45"/>
      <c r="AK45"/>
      <c r="AL45" s="208" t="s">
        <v>209</v>
      </c>
      <c r="AM45" s="208" t="s">
        <v>210</v>
      </c>
      <c r="AN45"/>
      <c r="AO45"/>
      <c r="AP45" s="192"/>
      <c r="AQ45"/>
    </row>
    <row r="46" spans="1:43" ht="18" thickBot="1">
      <c r="A46"/>
      <c r="B46" s="165" t="s">
        <v>211</v>
      </c>
      <c r="C46" s="160"/>
      <c r="D46" s="160"/>
      <c r="E46" s="161"/>
      <c r="F46" s="162"/>
      <c r="G46" s="163"/>
      <c r="H46" s="139"/>
      <c r="I46" s="140"/>
      <c r="J46" s="164"/>
      <c r="K46" s="164"/>
      <c r="AE46"/>
      <c r="AF46"/>
      <c r="AG46"/>
      <c r="AH46"/>
      <c r="AI46"/>
      <c r="AJ46"/>
      <c r="AK46"/>
      <c r="AL46" s="209" t="s">
        <v>157</v>
      </c>
      <c r="AM46" s="209" t="s">
        <v>157</v>
      </c>
      <c r="AN46"/>
      <c r="AO46"/>
      <c r="AP46" s="192"/>
      <c r="AQ46"/>
    </row>
    <row r="47" spans="1:43" ht="14.25">
      <c r="A47"/>
      <c r="B47" s="157"/>
      <c r="C47" s="157"/>
      <c r="D47" s="157"/>
      <c r="E47" s="157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192"/>
      <c r="AQ47"/>
    </row>
  </sheetData>
  <sheetProtection/>
  <mergeCells count="1">
    <mergeCell ref="L3:M3"/>
  </mergeCells>
  <conditionalFormatting sqref="AH14:AH15">
    <cfRule type="expression" priority="4" dxfId="0">
      <formula>AH14=1</formula>
    </cfRule>
  </conditionalFormatting>
  <conditionalFormatting sqref="AH16:AH42">
    <cfRule type="expression" priority="3" dxfId="0">
      <formula>AH16=1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8"/>
  <sheetViews>
    <sheetView zoomScalePageLayoutView="0" workbookViewId="0" topLeftCell="C1">
      <selection activeCell="I5" sqref="I5:I10"/>
    </sheetView>
  </sheetViews>
  <sheetFormatPr defaultColWidth="9.140625" defaultRowHeight="15.75" customHeight="1"/>
  <cols>
    <col min="1" max="1" width="6.57421875" style="2" customWidth="1"/>
    <col min="2" max="2" width="11.8515625" style="2" bestFit="1" customWidth="1"/>
    <col min="3" max="4" width="16.7109375" style="1" customWidth="1"/>
    <col min="5" max="5" width="10.140625" style="1" bestFit="1" customWidth="1"/>
    <col min="6" max="30" width="9.140625" style="1" customWidth="1"/>
    <col min="31" max="31" width="10.57421875" style="2" customWidth="1"/>
    <col min="32" max="32" width="9.57421875" style="1" customWidth="1"/>
    <col min="33" max="33" width="9.57421875" style="166" customWidth="1"/>
    <col min="34" max="34" width="6.57421875" style="2" customWidth="1"/>
    <col min="35" max="35" width="12.57421875" style="166" customWidth="1"/>
    <col min="36" max="36" width="20.57421875" style="4" customWidth="1"/>
    <col min="37" max="37" width="8.57421875" style="2" customWidth="1"/>
    <col min="38" max="38" width="2.57421875" style="2" customWidth="1"/>
    <col min="39" max="39" width="5.57421875" style="2" customWidth="1"/>
    <col min="40" max="40" width="20.57421875" style="4" customWidth="1"/>
    <col min="41" max="41" width="8.57421875" style="2" customWidth="1"/>
    <col min="42" max="42" width="2.57421875" style="2" customWidth="1"/>
    <col min="43" max="43" width="4.00390625" style="2" customWidth="1"/>
    <col min="44" max="16384" width="9.140625" style="1" customWidth="1"/>
  </cols>
  <sheetData>
    <row r="1" spans="1:43" ht="15.75" customHeight="1">
      <c r="A1"/>
      <c r="B1"/>
      <c r="C1"/>
      <c r="D1"/>
      <c r="E1"/>
      <c r="F1"/>
      <c r="G1"/>
      <c r="H1"/>
      <c r="I1"/>
      <c r="J1"/>
      <c r="K1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</row>
    <row r="2" spans="1:43" ht="15.75" customHeight="1" thickBot="1">
      <c r="A2" s="168"/>
      <c r="B2" s="110" t="s">
        <v>223</v>
      </c>
      <c r="C2" s="111"/>
      <c r="D2" s="111"/>
      <c r="E2" s="111"/>
      <c r="F2" s="111"/>
      <c r="G2" s="111"/>
      <c r="H2" s="111"/>
      <c r="I2" s="111"/>
      <c r="J2" s="111"/>
      <c r="K2" s="111"/>
      <c r="AE2" s="169" t="s">
        <v>133</v>
      </c>
      <c r="AF2" s="170">
        <v>6</v>
      </c>
      <c r="AG2" s="171"/>
      <c r="AH2" s="172" t="s">
        <v>134</v>
      </c>
      <c r="AI2" s="170">
        <v>15</v>
      </c>
      <c r="AJ2" s="168"/>
      <c r="AK2" s="168"/>
      <c r="AL2" s="168"/>
      <c r="AM2" s="168"/>
      <c r="AN2" s="168"/>
      <c r="AO2" s="168"/>
      <c r="AP2" s="168"/>
      <c r="AQ2" s="168"/>
    </row>
    <row r="3" spans="1:43" ht="15.75" customHeight="1" thickTop="1">
      <c r="A3"/>
      <c r="B3"/>
      <c r="C3"/>
      <c r="D3"/>
      <c r="E3"/>
      <c r="F3"/>
      <c r="G3"/>
      <c r="H3"/>
      <c r="I3"/>
      <c r="J3"/>
      <c r="K3"/>
      <c r="L3" s="312" t="s">
        <v>135</v>
      </c>
      <c r="M3" s="312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.75" customHeight="1">
      <c r="A4"/>
      <c r="B4" s="115"/>
      <c r="C4" s="116" t="s">
        <v>136</v>
      </c>
      <c r="D4" s="117" t="s">
        <v>137</v>
      </c>
      <c r="E4" s="118" t="s">
        <v>138</v>
      </c>
      <c r="F4" s="119" t="s">
        <v>139</v>
      </c>
      <c r="G4" s="119" t="s">
        <v>140</v>
      </c>
      <c r="H4" s="119" t="s">
        <v>141</v>
      </c>
      <c r="I4" s="119" t="s">
        <v>142</v>
      </c>
      <c r="J4" s="119" t="s">
        <v>143</v>
      </c>
      <c r="K4" s="120" t="s">
        <v>144</v>
      </c>
      <c r="AE4"/>
      <c r="AF4" s="173" t="s">
        <v>145</v>
      </c>
      <c r="AG4" s="173" t="s">
        <v>146</v>
      </c>
      <c r="AH4" s="173" t="s">
        <v>147</v>
      </c>
      <c r="AI4" s="173" t="s">
        <v>148</v>
      </c>
      <c r="AJ4" s="173" t="s">
        <v>149</v>
      </c>
      <c r="AK4" s="173" t="s">
        <v>150</v>
      </c>
      <c r="AL4" s="174" t="s">
        <v>151</v>
      </c>
      <c r="AM4" s="173" t="s">
        <v>152</v>
      </c>
      <c r="AN4" s="173" t="s">
        <v>153</v>
      </c>
      <c r="AO4" s="173" t="s">
        <v>154</v>
      </c>
      <c r="AP4" s="173" t="s">
        <v>155</v>
      </c>
      <c r="AQ4" s="173" t="s">
        <v>156</v>
      </c>
    </row>
    <row r="5" spans="1:43" ht="15.75" customHeight="1">
      <c r="A5"/>
      <c r="B5" s="121">
        <v>1</v>
      </c>
      <c r="C5" s="124" t="s">
        <v>79</v>
      </c>
      <c r="D5" s="121" t="str">
        <f aca="true" t="shared" si="0" ref="D5:D10">IF(AL5&lt;&gt;"",AL5,IF(AND(RANK(K5,pointsTotal,0)&lt;4,AL$46=""),RANK(K5,pointsTotal,0)&amp;". plads",""))</f>
        <v>1. plads</v>
      </c>
      <c r="E5" s="122">
        <f aca="true" t="shared" si="1" ref="E5:E10">_xlfn.COUNTIFS(team1,teams,points1,"&gt;=0")+_xlfn.COUNTIFS(team2,teams,points2,"&gt;=0")</f>
        <v>6</v>
      </c>
      <c r="F5" s="122">
        <f aca="true" t="shared" si="2" ref="F5:F10">_xlfn.COUNTIFS(team1,teams,points1,ptv)+_xlfn.COUNTIFS(team2,teams,points2,ptv)</f>
        <v>0</v>
      </c>
      <c r="G5" s="122">
        <f aca="true" t="shared" si="3" ref="G5:G10">_xlfn.COUNTIFS(team1,teams,points1,ptu)+_xlfn.COUNTIFS(team2,teams,points2,ptu)</f>
        <v>0</v>
      </c>
      <c r="H5" s="122">
        <f aca="true" t="shared" si="4" ref="H5:H10">_xlfn.COUNTIFS(team1,teams,points1,ptt)+_xlfn.COUNTIFS(team2,teams,points2,ptt)</f>
        <v>0</v>
      </c>
      <c r="I5" s="122">
        <f aca="true" t="shared" si="5" ref="I5:I10">SUMIF(team1,teams,goals1)+SUMIF(team2,teams,goals2)</f>
        <v>11216</v>
      </c>
      <c r="J5" s="122">
        <f aca="true" t="shared" si="6" ref="J5:J10">SUMIF(team1,teams,goals2)+SUMIF(team2,teams,goals1)</f>
        <v>8910</v>
      </c>
      <c r="K5" s="123">
        <f aca="true" t="shared" si="7" ref="K5:K10">_xlfn.SUMIFS(points1,team1,teams)+_xlfn.SUMIFS(points2,team2,teams)</f>
        <v>40</v>
      </c>
      <c r="M5" s="211"/>
      <c r="N5" s="212"/>
      <c r="O5" s="212"/>
      <c r="P5" s="212"/>
      <c r="AE5" s="173" t="s">
        <v>145</v>
      </c>
      <c r="AF5" s="175"/>
      <c r="AG5" s="176">
        <v>13</v>
      </c>
      <c r="AH5" s="176">
        <v>25</v>
      </c>
      <c r="AI5" s="176">
        <v>7</v>
      </c>
      <c r="AJ5" s="176">
        <v>19</v>
      </c>
      <c r="AK5" s="176">
        <v>1</v>
      </c>
      <c r="AL5" s="177" t="s">
        <v>157</v>
      </c>
      <c r="AM5" s="178">
        <v>3</v>
      </c>
      <c r="AN5" s="178">
        <v>2</v>
      </c>
      <c r="AO5" s="178">
        <v>2</v>
      </c>
      <c r="AP5" s="178">
        <v>3</v>
      </c>
      <c r="AQ5" s="178">
        <v>10</v>
      </c>
    </row>
    <row r="6" spans="1:43" ht="15.75" customHeight="1">
      <c r="A6"/>
      <c r="B6" s="121">
        <v>2</v>
      </c>
      <c r="C6" s="126" t="s">
        <v>94</v>
      </c>
      <c r="D6" s="125" t="str">
        <f t="shared" si="0"/>
        <v>2. plads</v>
      </c>
      <c r="E6" s="122">
        <f t="shared" si="1"/>
        <v>6</v>
      </c>
      <c r="F6" s="122">
        <f t="shared" si="2"/>
        <v>0</v>
      </c>
      <c r="G6" s="122">
        <f t="shared" si="3"/>
        <v>0</v>
      </c>
      <c r="H6" s="122">
        <f t="shared" si="4"/>
        <v>1</v>
      </c>
      <c r="I6" s="122">
        <f t="shared" si="5"/>
        <v>11318</v>
      </c>
      <c r="J6" s="122">
        <f t="shared" si="6"/>
        <v>10934</v>
      </c>
      <c r="K6" s="123">
        <f t="shared" si="7"/>
        <v>36</v>
      </c>
      <c r="M6" s="211"/>
      <c r="N6" s="212"/>
      <c r="O6" s="212"/>
      <c r="P6" s="212"/>
      <c r="AE6" s="173" t="s">
        <v>146</v>
      </c>
      <c r="AF6" s="176">
        <v>28</v>
      </c>
      <c r="AG6" s="175"/>
      <c r="AH6" s="176">
        <v>6</v>
      </c>
      <c r="AI6" s="176">
        <v>26</v>
      </c>
      <c r="AJ6" s="176">
        <v>2</v>
      </c>
      <c r="AK6" s="176">
        <v>24</v>
      </c>
      <c r="AL6" s="177" t="s">
        <v>157</v>
      </c>
      <c r="AM6" s="178">
        <v>2</v>
      </c>
      <c r="AN6" s="178">
        <v>3</v>
      </c>
      <c r="AO6" s="178">
        <v>3</v>
      </c>
      <c r="AP6" s="178">
        <v>2</v>
      </c>
      <c r="AQ6" s="178">
        <v>10</v>
      </c>
    </row>
    <row r="7" spans="1:43" ht="15.75" customHeight="1">
      <c r="A7"/>
      <c r="B7" s="125">
        <v>3</v>
      </c>
      <c r="C7" s="126" t="s">
        <v>78</v>
      </c>
      <c r="D7" s="125" t="str">
        <f t="shared" si="0"/>
        <v>3. plads</v>
      </c>
      <c r="E7" s="122">
        <f t="shared" si="1"/>
        <v>6</v>
      </c>
      <c r="F7" s="122">
        <f t="shared" si="2"/>
        <v>0</v>
      </c>
      <c r="G7" s="122">
        <f t="shared" si="3"/>
        <v>0</v>
      </c>
      <c r="H7" s="122">
        <f t="shared" si="4"/>
        <v>1</v>
      </c>
      <c r="I7" s="122">
        <f t="shared" si="5"/>
        <v>11260</v>
      </c>
      <c r="J7" s="122">
        <f t="shared" si="6"/>
        <v>11090</v>
      </c>
      <c r="K7" s="123">
        <f t="shared" si="7"/>
        <v>34</v>
      </c>
      <c r="M7" s="211"/>
      <c r="N7" s="212"/>
      <c r="O7" s="212"/>
      <c r="P7" s="212"/>
      <c r="AE7" s="173" t="s">
        <v>147</v>
      </c>
      <c r="AF7" s="176">
        <v>10</v>
      </c>
      <c r="AG7" s="176">
        <v>21</v>
      </c>
      <c r="AH7" s="175"/>
      <c r="AI7" s="176">
        <v>3</v>
      </c>
      <c r="AJ7" s="176">
        <v>23</v>
      </c>
      <c r="AK7" s="176">
        <v>14</v>
      </c>
      <c r="AL7" s="177" t="s">
        <v>157</v>
      </c>
      <c r="AM7" s="178">
        <v>3</v>
      </c>
      <c r="AN7" s="178">
        <v>2</v>
      </c>
      <c r="AO7" s="178">
        <v>2</v>
      </c>
      <c r="AP7" s="178">
        <v>3</v>
      </c>
      <c r="AQ7" s="178">
        <v>10</v>
      </c>
    </row>
    <row r="8" spans="1:43" ht="15.75" customHeight="1">
      <c r="A8"/>
      <c r="B8" s="125">
        <v>4</v>
      </c>
      <c r="C8" s="124" t="s">
        <v>93</v>
      </c>
      <c r="D8" s="125">
        <f t="shared" si="0"/>
      </c>
      <c r="E8" s="122">
        <f t="shared" si="1"/>
        <v>6</v>
      </c>
      <c r="F8" s="122">
        <f t="shared" si="2"/>
        <v>0</v>
      </c>
      <c r="G8" s="122">
        <f t="shared" si="3"/>
        <v>0</v>
      </c>
      <c r="H8" s="122">
        <f t="shared" si="4"/>
        <v>1</v>
      </c>
      <c r="I8" s="122">
        <f t="shared" si="5"/>
        <v>10887</v>
      </c>
      <c r="J8" s="122">
        <f t="shared" si="6"/>
        <v>11041</v>
      </c>
      <c r="K8" s="123">
        <f t="shared" si="7"/>
        <v>26</v>
      </c>
      <c r="M8" s="211"/>
      <c r="N8" s="212"/>
      <c r="O8" s="212"/>
      <c r="P8" s="212"/>
      <c r="AE8" s="173" t="s">
        <v>148</v>
      </c>
      <c r="AF8" s="176">
        <v>22</v>
      </c>
      <c r="AG8" s="176">
        <v>11</v>
      </c>
      <c r="AH8" s="176">
        <v>18</v>
      </c>
      <c r="AI8" s="175"/>
      <c r="AJ8" s="176">
        <v>15</v>
      </c>
      <c r="AK8" s="176">
        <v>20</v>
      </c>
      <c r="AL8" s="177" t="s">
        <v>157</v>
      </c>
      <c r="AM8" s="178">
        <v>2</v>
      </c>
      <c r="AN8" s="178">
        <v>3</v>
      </c>
      <c r="AO8" s="178">
        <v>3</v>
      </c>
      <c r="AP8" s="178">
        <v>2</v>
      </c>
      <c r="AQ8" s="178">
        <v>10</v>
      </c>
    </row>
    <row r="9" spans="1:43" ht="15.75" customHeight="1">
      <c r="A9"/>
      <c r="B9" s="125">
        <v>5</v>
      </c>
      <c r="C9" s="210" t="s">
        <v>95</v>
      </c>
      <c r="D9" s="125">
        <f t="shared" si="0"/>
      </c>
      <c r="E9" s="122">
        <f t="shared" si="1"/>
        <v>6</v>
      </c>
      <c r="F9" s="122">
        <f t="shared" si="2"/>
        <v>0</v>
      </c>
      <c r="G9" s="122">
        <f t="shared" si="3"/>
        <v>0</v>
      </c>
      <c r="H9" s="122">
        <f t="shared" si="4"/>
        <v>2</v>
      </c>
      <c r="I9" s="122">
        <f t="shared" si="5"/>
        <v>9374</v>
      </c>
      <c r="J9" s="122">
        <f t="shared" si="6"/>
        <v>10818</v>
      </c>
      <c r="K9" s="123">
        <f t="shared" si="7"/>
        <v>26</v>
      </c>
      <c r="M9" s="211"/>
      <c r="N9" s="212"/>
      <c r="O9" s="212"/>
      <c r="P9" s="212"/>
      <c r="AE9" s="173" t="s">
        <v>149</v>
      </c>
      <c r="AF9" s="176">
        <v>4</v>
      </c>
      <c r="AG9" s="176">
        <v>17</v>
      </c>
      <c r="AH9" s="176">
        <v>8</v>
      </c>
      <c r="AI9" s="176">
        <v>30</v>
      </c>
      <c r="AJ9" s="175"/>
      <c r="AK9" s="176">
        <v>12</v>
      </c>
      <c r="AL9" s="177" t="s">
        <v>157</v>
      </c>
      <c r="AM9" s="178">
        <v>3</v>
      </c>
      <c r="AN9" s="178">
        <v>2</v>
      </c>
      <c r="AO9" s="178">
        <v>2</v>
      </c>
      <c r="AP9" s="178">
        <v>3</v>
      </c>
      <c r="AQ9" s="178">
        <v>10</v>
      </c>
    </row>
    <row r="10" spans="1:43" ht="15.75" customHeight="1">
      <c r="A10"/>
      <c r="B10" s="125">
        <v>6</v>
      </c>
      <c r="C10" s="126" t="s">
        <v>77</v>
      </c>
      <c r="D10" s="125">
        <f t="shared" si="0"/>
      </c>
      <c r="E10" s="122">
        <f t="shared" si="1"/>
        <v>6</v>
      </c>
      <c r="F10" s="122">
        <f t="shared" si="2"/>
        <v>0</v>
      </c>
      <c r="G10" s="122">
        <f t="shared" si="3"/>
        <v>0</v>
      </c>
      <c r="H10" s="122">
        <f t="shared" si="4"/>
        <v>1</v>
      </c>
      <c r="I10" s="122">
        <f t="shared" si="5"/>
        <v>10069</v>
      </c>
      <c r="J10" s="122">
        <f t="shared" si="6"/>
        <v>11331</v>
      </c>
      <c r="K10" s="123">
        <f t="shared" si="7"/>
        <v>18</v>
      </c>
      <c r="M10" s="211"/>
      <c r="N10" s="212"/>
      <c r="O10" s="212"/>
      <c r="P10" s="212"/>
      <c r="AE10" s="173" t="s">
        <v>150</v>
      </c>
      <c r="AF10" s="176">
        <v>16</v>
      </c>
      <c r="AG10" s="176">
        <v>9</v>
      </c>
      <c r="AH10" s="176">
        <v>29</v>
      </c>
      <c r="AI10" s="176">
        <v>5</v>
      </c>
      <c r="AJ10" s="176">
        <v>27</v>
      </c>
      <c r="AK10" s="175"/>
      <c r="AL10" s="177" t="s">
        <v>157</v>
      </c>
      <c r="AM10" s="178">
        <v>2</v>
      </c>
      <c r="AN10" s="178">
        <v>3</v>
      </c>
      <c r="AO10" s="178">
        <v>3</v>
      </c>
      <c r="AP10" s="178">
        <v>2</v>
      </c>
      <c r="AQ10" s="178">
        <v>10</v>
      </c>
    </row>
    <row r="11" spans="1:43" ht="15.75" customHeight="1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5.75" customHeight="1" thickBot="1">
      <c r="A12" s="180"/>
      <c r="B12" s="128" t="s">
        <v>138</v>
      </c>
      <c r="C12" s="129" t="s">
        <v>158</v>
      </c>
      <c r="D12" s="130" t="s">
        <v>159</v>
      </c>
      <c r="E12" s="131" t="s">
        <v>160</v>
      </c>
      <c r="F12" s="131" t="s">
        <v>161</v>
      </c>
      <c r="G12" s="131" t="s">
        <v>162</v>
      </c>
      <c r="H12" s="132" t="s">
        <v>163</v>
      </c>
      <c r="I12" s="133" t="s">
        <v>163</v>
      </c>
      <c r="J12" s="134" t="s">
        <v>164</v>
      </c>
      <c r="K12" s="135" t="s">
        <v>164</v>
      </c>
      <c r="AE12" s="180"/>
      <c r="AF12" s="180"/>
      <c r="AG12" s="181" t="s">
        <v>165</v>
      </c>
      <c r="AH12" s="182" t="s">
        <v>166</v>
      </c>
      <c r="AI12" s="183" t="s">
        <v>167</v>
      </c>
      <c r="AJ12" s="184" t="s">
        <v>168</v>
      </c>
      <c r="AK12" s="184" t="s">
        <v>169</v>
      </c>
      <c r="AL12" s="184" t="s">
        <v>170</v>
      </c>
      <c r="AM12" s="184" t="s">
        <v>171</v>
      </c>
      <c r="AN12" s="185" t="s">
        <v>172</v>
      </c>
      <c r="AO12" s="186" t="s">
        <v>173</v>
      </c>
      <c r="AP12" s="186"/>
      <c r="AQ12" s="180"/>
    </row>
    <row r="13" spans="1:43" ht="15.75" customHeight="1" thickBot="1" thickTop="1">
      <c r="A13"/>
      <c r="B13" s="125">
        <v>3</v>
      </c>
      <c r="C13" s="121" t="s">
        <v>77</v>
      </c>
      <c r="D13" s="121" t="s">
        <v>93</v>
      </c>
      <c r="E13" s="136" t="s">
        <v>234</v>
      </c>
      <c r="F13" s="137" t="s">
        <v>174</v>
      </c>
      <c r="G13" s="138" t="s">
        <v>219</v>
      </c>
      <c r="H13" s="139">
        <v>1657</v>
      </c>
      <c r="I13" s="140">
        <v>1754</v>
      </c>
      <c r="J13" s="141">
        <v>2</v>
      </c>
      <c r="K13" s="142">
        <v>8</v>
      </c>
      <c r="AE13" s="157"/>
      <c r="AF13" s="187"/>
      <c r="AG13" s="188" t="s">
        <v>175</v>
      </c>
      <c r="AH13" s="189"/>
      <c r="AI13" s="188">
        <v>1</v>
      </c>
      <c r="AJ13" s="190">
        <v>7</v>
      </c>
      <c r="AK13" s="190">
        <v>2</v>
      </c>
      <c r="AL13" s="191" t="s">
        <v>145</v>
      </c>
      <c r="AM13" s="191" t="s">
        <v>150</v>
      </c>
      <c r="AN13"/>
      <c r="AO13"/>
      <c r="AP13" s="192"/>
      <c r="AQ13"/>
    </row>
    <row r="14" spans="1:43" ht="15.75" customHeight="1" thickBot="1">
      <c r="A14"/>
      <c r="B14" s="125">
        <v>4</v>
      </c>
      <c r="C14" s="125" t="s">
        <v>78</v>
      </c>
      <c r="D14" s="127" t="s">
        <v>94</v>
      </c>
      <c r="E14" s="136" t="s">
        <v>234</v>
      </c>
      <c r="F14" s="143" t="s">
        <v>174</v>
      </c>
      <c r="G14" s="144" t="s">
        <v>215</v>
      </c>
      <c r="H14" s="139">
        <v>1883</v>
      </c>
      <c r="I14" s="140">
        <v>1680</v>
      </c>
      <c r="J14" s="141">
        <v>10</v>
      </c>
      <c r="K14" s="141">
        <v>0</v>
      </c>
      <c r="AE14" s="157"/>
      <c r="AF14" s="187"/>
      <c r="AG14" s="193" t="s">
        <v>176</v>
      </c>
      <c r="AH14" s="194">
        <v>0</v>
      </c>
      <c r="AI14" s="193">
        <v>2</v>
      </c>
      <c r="AJ14" s="195">
        <v>6</v>
      </c>
      <c r="AK14" s="195">
        <v>3</v>
      </c>
      <c r="AL14" s="196" t="s">
        <v>146</v>
      </c>
      <c r="AM14" s="196" t="s">
        <v>149</v>
      </c>
      <c r="AN14"/>
      <c r="AO14"/>
      <c r="AP14" s="192"/>
      <c r="AQ14"/>
    </row>
    <row r="15" spans="1:43" ht="15.75" customHeight="1" thickBot="1">
      <c r="A15"/>
      <c r="B15" s="145">
        <v>5</v>
      </c>
      <c r="C15" s="145" t="s">
        <v>79</v>
      </c>
      <c r="D15" s="145" t="s">
        <v>95</v>
      </c>
      <c r="E15" s="146" t="s">
        <v>234</v>
      </c>
      <c r="F15" s="147" t="s">
        <v>174</v>
      </c>
      <c r="G15" s="148" t="s">
        <v>216</v>
      </c>
      <c r="H15" s="139">
        <v>1885</v>
      </c>
      <c r="I15" s="140">
        <v>1905</v>
      </c>
      <c r="J15" s="149">
        <v>4</v>
      </c>
      <c r="K15" s="149">
        <v>6</v>
      </c>
      <c r="AE15" s="157"/>
      <c r="AF15" s="187"/>
      <c r="AG15" s="197" t="s">
        <v>177</v>
      </c>
      <c r="AH15" s="198">
        <v>0</v>
      </c>
      <c r="AI15" s="197">
        <v>3</v>
      </c>
      <c r="AJ15" s="199">
        <v>5</v>
      </c>
      <c r="AK15" s="199">
        <v>4</v>
      </c>
      <c r="AL15" s="200" t="s">
        <v>147</v>
      </c>
      <c r="AM15" s="200" t="s">
        <v>148</v>
      </c>
      <c r="AN15"/>
      <c r="AO15"/>
      <c r="AP15" s="192"/>
      <c r="AQ15"/>
    </row>
    <row r="16" spans="1:43" ht="15.75" customHeight="1" thickBot="1">
      <c r="A16"/>
      <c r="B16" s="125">
        <v>26</v>
      </c>
      <c r="C16" s="127" t="s">
        <v>94</v>
      </c>
      <c r="D16" s="125" t="s">
        <v>77</v>
      </c>
      <c r="E16" s="136" t="s">
        <v>236</v>
      </c>
      <c r="F16" s="143" t="s">
        <v>178</v>
      </c>
      <c r="G16" s="144" t="s">
        <v>221</v>
      </c>
      <c r="H16" s="139">
        <v>1858</v>
      </c>
      <c r="I16" s="140">
        <v>1677</v>
      </c>
      <c r="J16" s="141">
        <v>8</v>
      </c>
      <c r="K16" s="141">
        <v>2</v>
      </c>
      <c r="AE16" s="157"/>
      <c r="AF16" s="187"/>
      <c r="AG16" s="201" t="s">
        <v>179</v>
      </c>
      <c r="AH16" s="202">
        <v>0</v>
      </c>
      <c r="AI16" s="201">
        <v>4</v>
      </c>
      <c r="AJ16" s="189">
        <v>2</v>
      </c>
      <c r="AK16" s="189">
        <v>6</v>
      </c>
      <c r="AL16" s="203" t="s">
        <v>149</v>
      </c>
      <c r="AM16" s="203" t="s">
        <v>145</v>
      </c>
      <c r="AN16"/>
      <c r="AO16"/>
      <c r="AP16" s="192"/>
      <c r="AQ16"/>
    </row>
    <row r="17" spans="1:43" ht="15.75" customHeight="1" thickBot="1">
      <c r="A17"/>
      <c r="B17" s="125">
        <v>27</v>
      </c>
      <c r="C17" s="125" t="s">
        <v>93</v>
      </c>
      <c r="D17" s="125" t="s">
        <v>95</v>
      </c>
      <c r="E17" s="136" t="s">
        <v>236</v>
      </c>
      <c r="F17" s="143" t="s">
        <v>178</v>
      </c>
      <c r="G17" s="144" t="s">
        <v>219</v>
      </c>
      <c r="H17" s="139">
        <v>1776</v>
      </c>
      <c r="I17" s="140">
        <v>1757</v>
      </c>
      <c r="J17" s="141">
        <v>8</v>
      </c>
      <c r="K17" s="141">
        <v>2</v>
      </c>
      <c r="AE17" s="157"/>
      <c r="AF17" s="187"/>
      <c r="AG17" s="193" t="s">
        <v>180</v>
      </c>
      <c r="AH17" s="194">
        <v>0</v>
      </c>
      <c r="AI17" s="193">
        <v>5</v>
      </c>
      <c r="AJ17" s="195">
        <v>5</v>
      </c>
      <c r="AK17" s="195">
        <v>7</v>
      </c>
      <c r="AL17" s="196" t="s">
        <v>150</v>
      </c>
      <c r="AM17" s="196" t="s">
        <v>148</v>
      </c>
      <c r="AN17"/>
      <c r="AO17"/>
      <c r="AP17" s="192"/>
      <c r="AQ17"/>
    </row>
    <row r="18" spans="1:43" ht="15.75" customHeight="1" thickBot="1">
      <c r="A18"/>
      <c r="B18" s="145">
        <v>28</v>
      </c>
      <c r="C18" s="145" t="s">
        <v>78</v>
      </c>
      <c r="D18" s="145" t="s">
        <v>79</v>
      </c>
      <c r="E18" s="146" t="s">
        <v>236</v>
      </c>
      <c r="F18" s="147" t="s">
        <v>178</v>
      </c>
      <c r="G18" s="148" t="s">
        <v>215</v>
      </c>
      <c r="H18" s="139">
        <v>1797</v>
      </c>
      <c r="I18" s="140">
        <v>1793</v>
      </c>
      <c r="J18" s="149">
        <v>6</v>
      </c>
      <c r="K18" s="149">
        <v>4</v>
      </c>
      <c r="AE18" s="157"/>
      <c r="AF18" s="187"/>
      <c r="AG18" s="197" t="s">
        <v>181</v>
      </c>
      <c r="AH18" s="198">
        <v>0</v>
      </c>
      <c r="AI18" s="197">
        <v>6</v>
      </c>
      <c r="AJ18" s="199">
        <v>4</v>
      </c>
      <c r="AK18" s="199">
        <v>3</v>
      </c>
      <c r="AL18" s="200" t="s">
        <v>146</v>
      </c>
      <c r="AM18" s="200" t="s">
        <v>147</v>
      </c>
      <c r="AN18"/>
      <c r="AO18"/>
      <c r="AP18" s="192"/>
      <c r="AQ18"/>
    </row>
    <row r="19" spans="1:43" ht="15.75" customHeight="1" thickBot="1">
      <c r="A19"/>
      <c r="B19" s="125">
        <v>42</v>
      </c>
      <c r="C19" s="125" t="s">
        <v>77</v>
      </c>
      <c r="D19" s="125" t="s">
        <v>95</v>
      </c>
      <c r="E19" s="136" t="s">
        <v>247</v>
      </c>
      <c r="F19" s="150" t="s">
        <v>174</v>
      </c>
      <c r="G19" s="138" t="s">
        <v>235</v>
      </c>
      <c r="H19" s="139">
        <v>1457</v>
      </c>
      <c r="I19" s="140">
        <v>1996</v>
      </c>
      <c r="J19" s="141">
        <v>0</v>
      </c>
      <c r="K19" s="141">
        <v>10</v>
      </c>
      <c r="AE19" s="157"/>
      <c r="AF19" s="187"/>
      <c r="AG19" s="201" t="s">
        <v>182</v>
      </c>
      <c r="AH19" s="202">
        <v>0</v>
      </c>
      <c r="AI19" s="201">
        <v>7</v>
      </c>
      <c r="AJ19" s="189">
        <v>5</v>
      </c>
      <c r="AK19" s="189">
        <v>2</v>
      </c>
      <c r="AL19" s="203" t="s">
        <v>145</v>
      </c>
      <c r="AM19" s="203" t="s">
        <v>148</v>
      </c>
      <c r="AN19"/>
      <c r="AO19"/>
      <c r="AP19" s="192"/>
      <c r="AQ19"/>
    </row>
    <row r="20" spans="1:43" ht="15.75" customHeight="1" thickBot="1">
      <c r="A20"/>
      <c r="B20" s="125">
        <v>43</v>
      </c>
      <c r="C20" s="127" t="s">
        <v>94</v>
      </c>
      <c r="D20" s="125" t="s">
        <v>79</v>
      </c>
      <c r="E20" s="136" t="s">
        <v>247</v>
      </c>
      <c r="F20" s="143" t="s">
        <v>174</v>
      </c>
      <c r="G20" s="144" t="s">
        <v>217</v>
      </c>
      <c r="H20" s="139">
        <v>1718</v>
      </c>
      <c r="I20" s="140">
        <v>1865</v>
      </c>
      <c r="J20" s="141">
        <v>2</v>
      </c>
      <c r="K20" s="141">
        <v>8</v>
      </c>
      <c r="AE20" s="157"/>
      <c r="AF20" s="187"/>
      <c r="AG20" s="193" t="s">
        <v>183</v>
      </c>
      <c r="AH20" s="194">
        <v>0</v>
      </c>
      <c r="AI20" s="193">
        <v>8</v>
      </c>
      <c r="AJ20" s="195">
        <v>4</v>
      </c>
      <c r="AK20" s="195">
        <v>6</v>
      </c>
      <c r="AL20" s="196" t="s">
        <v>149</v>
      </c>
      <c r="AM20" s="196" t="s">
        <v>147</v>
      </c>
      <c r="AN20"/>
      <c r="AO20"/>
      <c r="AP20" s="192"/>
      <c r="AQ20"/>
    </row>
    <row r="21" spans="1:43" ht="15.75" customHeight="1" thickBot="1">
      <c r="A21"/>
      <c r="B21" s="145">
        <v>44</v>
      </c>
      <c r="C21" s="145" t="s">
        <v>93</v>
      </c>
      <c r="D21" s="145" t="s">
        <v>78</v>
      </c>
      <c r="E21" s="136" t="s">
        <v>247</v>
      </c>
      <c r="F21" s="143" t="s">
        <v>174</v>
      </c>
      <c r="G21" s="144" t="s">
        <v>218</v>
      </c>
      <c r="H21" s="139">
        <v>1832</v>
      </c>
      <c r="I21" s="140">
        <v>1937</v>
      </c>
      <c r="J21" s="149">
        <v>2</v>
      </c>
      <c r="K21" s="149">
        <v>8</v>
      </c>
      <c r="AE21" s="157"/>
      <c r="AF21" s="187"/>
      <c r="AG21" s="197" t="s">
        <v>184</v>
      </c>
      <c r="AH21" s="198">
        <v>0</v>
      </c>
      <c r="AI21" s="197">
        <v>9</v>
      </c>
      <c r="AJ21" s="199">
        <v>3</v>
      </c>
      <c r="AK21" s="199">
        <v>7</v>
      </c>
      <c r="AL21" s="200" t="s">
        <v>150</v>
      </c>
      <c r="AM21" s="200" t="s">
        <v>146</v>
      </c>
      <c r="AN21"/>
      <c r="AO21"/>
      <c r="AP21" s="192"/>
      <c r="AQ21"/>
    </row>
    <row r="22" spans="1:43" ht="15.75" customHeight="1" thickBot="1">
      <c r="A22"/>
      <c r="B22" s="125">
        <v>81</v>
      </c>
      <c r="C22" s="125" t="s">
        <v>79</v>
      </c>
      <c r="D22" s="125" t="s">
        <v>77</v>
      </c>
      <c r="E22" s="136" t="s">
        <v>249</v>
      </c>
      <c r="F22" s="143" t="s">
        <v>178</v>
      </c>
      <c r="G22" s="144" t="s">
        <v>220</v>
      </c>
      <c r="H22" s="139">
        <v>1944</v>
      </c>
      <c r="I22" s="140">
        <v>1604</v>
      </c>
      <c r="J22" s="141">
        <v>8</v>
      </c>
      <c r="K22" s="141">
        <v>2</v>
      </c>
      <c r="AE22" s="157"/>
      <c r="AF22" s="187"/>
      <c r="AG22" s="201" t="s">
        <v>185</v>
      </c>
      <c r="AH22" s="202">
        <v>0</v>
      </c>
      <c r="AI22" s="201">
        <v>10</v>
      </c>
      <c r="AJ22" s="189">
        <v>2</v>
      </c>
      <c r="AK22" s="189">
        <v>4</v>
      </c>
      <c r="AL22" s="203" t="s">
        <v>147</v>
      </c>
      <c r="AM22" s="203" t="s">
        <v>145</v>
      </c>
      <c r="AN22"/>
      <c r="AO22"/>
      <c r="AP22" s="192"/>
      <c r="AQ22"/>
    </row>
    <row r="23" spans="1:43" ht="15.75" customHeight="1" thickBot="1">
      <c r="A23"/>
      <c r="B23" s="121">
        <v>82</v>
      </c>
      <c r="C23" s="121" t="s">
        <v>95</v>
      </c>
      <c r="D23" s="121" t="s">
        <v>78</v>
      </c>
      <c r="E23" s="136" t="s">
        <v>249</v>
      </c>
      <c r="F23" s="143" t="s">
        <v>178</v>
      </c>
      <c r="G23" s="138" t="s">
        <v>221</v>
      </c>
      <c r="H23" s="139">
        <v>1937</v>
      </c>
      <c r="I23" s="140">
        <v>1773</v>
      </c>
      <c r="J23" s="142">
        <v>8</v>
      </c>
      <c r="K23" s="142">
        <v>2</v>
      </c>
      <c r="AE23" s="157"/>
      <c r="AF23" s="187"/>
      <c r="AG23" s="193" t="s">
        <v>186</v>
      </c>
      <c r="AH23" s="194">
        <v>0</v>
      </c>
      <c r="AI23" s="193">
        <v>11</v>
      </c>
      <c r="AJ23" s="195">
        <v>3</v>
      </c>
      <c r="AK23" s="195">
        <v>5</v>
      </c>
      <c r="AL23" s="196" t="s">
        <v>148</v>
      </c>
      <c r="AM23" s="196" t="s">
        <v>146</v>
      </c>
      <c r="AN23"/>
      <c r="AO23"/>
      <c r="AP23" s="192"/>
      <c r="AQ23"/>
    </row>
    <row r="24" spans="1:43" ht="15.75" customHeight="1" thickBot="1">
      <c r="A24"/>
      <c r="B24" s="145">
        <v>83</v>
      </c>
      <c r="C24" s="127" t="s">
        <v>94</v>
      </c>
      <c r="D24" s="145" t="s">
        <v>93</v>
      </c>
      <c r="E24" s="136" t="s">
        <v>249</v>
      </c>
      <c r="F24" s="143" t="s">
        <v>178</v>
      </c>
      <c r="G24" s="148" t="s">
        <v>219</v>
      </c>
      <c r="H24" s="139">
        <v>1948</v>
      </c>
      <c r="I24" s="140">
        <v>1865</v>
      </c>
      <c r="J24" s="149">
        <v>6</v>
      </c>
      <c r="K24" s="149">
        <v>4</v>
      </c>
      <c r="AE24" s="157"/>
      <c r="AF24" s="187"/>
      <c r="AG24" s="197" t="s">
        <v>187</v>
      </c>
      <c r="AH24" s="198">
        <v>0</v>
      </c>
      <c r="AI24" s="197">
        <v>12</v>
      </c>
      <c r="AJ24" s="199">
        <v>7</v>
      </c>
      <c r="AK24" s="199">
        <v>6</v>
      </c>
      <c r="AL24" s="200" t="s">
        <v>149</v>
      </c>
      <c r="AM24" s="200" t="s">
        <v>150</v>
      </c>
      <c r="AN24"/>
      <c r="AO24"/>
      <c r="AP24" s="192"/>
      <c r="AQ24"/>
    </row>
    <row r="25" spans="1:43" ht="15.75" customHeight="1" thickBot="1">
      <c r="A25"/>
      <c r="B25" s="125">
        <v>92</v>
      </c>
      <c r="C25" s="125" t="s">
        <v>77</v>
      </c>
      <c r="D25" s="125" t="s">
        <v>78</v>
      </c>
      <c r="E25" s="151" t="s">
        <v>250</v>
      </c>
      <c r="F25" s="143" t="s">
        <v>174</v>
      </c>
      <c r="G25" s="138" t="s">
        <v>215</v>
      </c>
      <c r="H25" s="139">
        <v>1825</v>
      </c>
      <c r="I25" s="140">
        <v>2005</v>
      </c>
      <c r="J25" s="141">
        <v>2</v>
      </c>
      <c r="K25" s="141">
        <v>8</v>
      </c>
      <c r="AE25" s="157"/>
      <c r="AF25" s="187"/>
      <c r="AG25" s="201" t="s">
        <v>188</v>
      </c>
      <c r="AH25" s="202">
        <v>0</v>
      </c>
      <c r="AI25" s="201">
        <v>13</v>
      </c>
      <c r="AJ25" s="189">
        <v>3</v>
      </c>
      <c r="AK25" s="189">
        <v>2</v>
      </c>
      <c r="AL25" s="203" t="s">
        <v>145</v>
      </c>
      <c r="AM25" s="203" t="s">
        <v>146</v>
      </c>
      <c r="AN25"/>
      <c r="AO25"/>
      <c r="AP25" s="192"/>
      <c r="AQ25"/>
    </row>
    <row r="26" spans="1:43" ht="15.75" customHeight="1" thickBot="1">
      <c r="A26"/>
      <c r="B26" s="125">
        <v>93</v>
      </c>
      <c r="C26" s="125" t="s">
        <v>79</v>
      </c>
      <c r="D26" s="125" t="s">
        <v>93</v>
      </c>
      <c r="E26" s="151" t="s">
        <v>250</v>
      </c>
      <c r="F26" s="143" t="s">
        <v>174</v>
      </c>
      <c r="G26" s="144" t="s">
        <v>216</v>
      </c>
      <c r="H26" s="139">
        <v>1893</v>
      </c>
      <c r="I26" s="140">
        <v>1886</v>
      </c>
      <c r="J26" s="141">
        <v>6</v>
      </c>
      <c r="K26" s="141">
        <v>4</v>
      </c>
      <c r="AE26" s="157"/>
      <c r="AF26" s="187"/>
      <c r="AG26" s="193" t="s">
        <v>189</v>
      </c>
      <c r="AH26" s="194">
        <v>0</v>
      </c>
      <c r="AI26" s="193">
        <v>14</v>
      </c>
      <c r="AJ26" s="195">
        <v>7</v>
      </c>
      <c r="AK26" s="195">
        <v>4</v>
      </c>
      <c r="AL26" s="196" t="s">
        <v>147</v>
      </c>
      <c r="AM26" s="196" t="s">
        <v>150</v>
      </c>
      <c r="AN26"/>
      <c r="AO26"/>
      <c r="AP26" s="192"/>
      <c r="AQ26"/>
    </row>
    <row r="27" spans="1:43" ht="15.75" customHeight="1" thickBot="1">
      <c r="A27"/>
      <c r="B27" s="152">
        <v>94</v>
      </c>
      <c r="C27" s="152" t="s">
        <v>95</v>
      </c>
      <c r="D27" s="205" t="s">
        <v>94</v>
      </c>
      <c r="E27" s="153" t="s">
        <v>250</v>
      </c>
      <c r="F27" s="154" t="s">
        <v>174</v>
      </c>
      <c r="G27" s="155" t="s">
        <v>235</v>
      </c>
      <c r="H27" s="139">
        <v>1779</v>
      </c>
      <c r="I27" s="140">
        <v>2091</v>
      </c>
      <c r="J27" s="156">
        <v>0</v>
      </c>
      <c r="K27" s="156">
        <v>10</v>
      </c>
      <c r="AE27" s="157"/>
      <c r="AF27" s="187"/>
      <c r="AG27" s="197" t="s">
        <v>190</v>
      </c>
      <c r="AH27" s="198">
        <v>0</v>
      </c>
      <c r="AI27" s="197">
        <v>15</v>
      </c>
      <c r="AJ27" s="199">
        <v>6</v>
      </c>
      <c r="AK27" s="199">
        <v>5</v>
      </c>
      <c r="AL27" s="200" t="s">
        <v>148</v>
      </c>
      <c r="AM27" s="200" t="s">
        <v>149</v>
      </c>
      <c r="AN27"/>
      <c r="AO27"/>
      <c r="AP27" s="192"/>
      <c r="AQ27"/>
    </row>
    <row r="28" spans="1:43" ht="15.75" customHeight="1" thickBot="1">
      <c r="A28"/>
      <c r="B28" s="121">
        <v>152</v>
      </c>
      <c r="C28" s="216" t="s">
        <v>93</v>
      </c>
      <c r="D28" s="121" t="s">
        <v>77</v>
      </c>
      <c r="E28" s="136" t="s">
        <v>257</v>
      </c>
      <c r="F28" s="137" t="s">
        <v>174</v>
      </c>
      <c r="G28" s="138" t="s">
        <v>217</v>
      </c>
      <c r="H28" s="139">
        <v>1774</v>
      </c>
      <c r="I28" s="140">
        <v>1849</v>
      </c>
      <c r="J28" s="142">
        <v>0</v>
      </c>
      <c r="K28" s="142">
        <v>10</v>
      </c>
      <c r="AE28" s="157"/>
      <c r="AF28" s="187"/>
      <c r="AG28" s="201" t="s">
        <v>191</v>
      </c>
      <c r="AH28" s="202">
        <v>0</v>
      </c>
      <c r="AI28" s="201">
        <v>16</v>
      </c>
      <c r="AJ28" s="189">
        <v>2</v>
      </c>
      <c r="AK28" s="189">
        <v>7</v>
      </c>
      <c r="AL28" s="203" t="s">
        <v>150</v>
      </c>
      <c r="AM28" s="203" t="s">
        <v>145</v>
      </c>
      <c r="AN28"/>
      <c r="AO28"/>
      <c r="AP28" s="192"/>
      <c r="AQ28"/>
    </row>
    <row r="29" spans="1:43" ht="15.75" customHeight="1" thickBot="1">
      <c r="A29"/>
      <c r="B29" s="125">
        <v>153</v>
      </c>
      <c r="C29" s="127" t="s">
        <v>94</v>
      </c>
      <c r="D29" s="125" t="s">
        <v>78</v>
      </c>
      <c r="E29" s="151" t="s">
        <v>257</v>
      </c>
      <c r="F29" s="150" t="s">
        <v>174</v>
      </c>
      <c r="G29" s="144" t="s">
        <v>218</v>
      </c>
      <c r="H29" s="139">
        <v>2023</v>
      </c>
      <c r="I29" s="140">
        <v>1865</v>
      </c>
      <c r="J29" s="141">
        <v>10</v>
      </c>
      <c r="K29" s="141">
        <v>0</v>
      </c>
      <c r="AE29" s="157"/>
      <c r="AF29" s="187"/>
      <c r="AG29" s="193" t="s">
        <v>192</v>
      </c>
      <c r="AH29" s="194">
        <v>0</v>
      </c>
      <c r="AI29" s="193">
        <v>17</v>
      </c>
      <c r="AJ29" s="195">
        <v>3</v>
      </c>
      <c r="AK29" s="195">
        <v>6</v>
      </c>
      <c r="AL29" s="196" t="s">
        <v>149</v>
      </c>
      <c r="AM29" s="196" t="s">
        <v>146</v>
      </c>
      <c r="AN29"/>
      <c r="AO29"/>
      <c r="AP29" s="192"/>
      <c r="AQ29"/>
    </row>
    <row r="30" spans="1:43" ht="15.75" customHeight="1" thickBot="1">
      <c r="A30"/>
      <c r="B30" s="145">
        <v>154</v>
      </c>
      <c r="C30" s="145" t="s">
        <v>95</v>
      </c>
      <c r="D30" s="145" t="s">
        <v>79</v>
      </c>
      <c r="E30" s="146" t="s">
        <v>257</v>
      </c>
      <c r="F30" s="147" t="s">
        <v>178</v>
      </c>
      <c r="G30" s="148" t="s">
        <v>220</v>
      </c>
      <c r="H30" s="139" t="s">
        <v>366</v>
      </c>
      <c r="I30" s="140">
        <v>1836</v>
      </c>
      <c r="J30" s="149">
        <v>0</v>
      </c>
      <c r="K30" s="149">
        <v>10</v>
      </c>
      <c r="AE30" s="157"/>
      <c r="AF30" s="187"/>
      <c r="AG30" s="197" t="s">
        <v>193</v>
      </c>
      <c r="AH30" s="198">
        <v>0</v>
      </c>
      <c r="AI30" s="197">
        <v>18</v>
      </c>
      <c r="AJ30" s="199">
        <v>4</v>
      </c>
      <c r="AK30" s="199">
        <v>5</v>
      </c>
      <c r="AL30" s="200" t="s">
        <v>148</v>
      </c>
      <c r="AM30" s="200" t="s">
        <v>147</v>
      </c>
      <c r="AN30"/>
      <c r="AO30"/>
      <c r="AP30" s="192"/>
      <c r="AQ30"/>
    </row>
    <row r="31" spans="1:43" ht="15.75" customHeight="1" thickBot="1">
      <c r="A31"/>
      <c r="B31" s="125">
        <v>175</v>
      </c>
      <c r="C31" s="125" t="s">
        <v>77</v>
      </c>
      <c r="D31" s="127" t="s">
        <v>94</v>
      </c>
      <c r="E31" s="151" t="s">
        <v>259</v>
      </c>
      <c r="F31" s="143" t="s">
        <v>174</v>
      </c>
      <c r="G31" s="144" t="s">
        <v>219</v>
      </c>
      <c r="H31" s="139"/>
      <c r="I31" s="140"/>
      <c r="J31" s="141"/>
      <c r="K31" s="141"/>
      <c r="AE31" s="157"/>
      <c r="AF31" s="187"/>
      <c r="AG31" s="201" t="s">
        <v>194</v>
      </c>
      <c r="AH31" s="202">
        <v>0</v>
      </c>
      <c r="AI31" s="201">
        <v>19</v>
      </c>
      <c r="AJ31" s="189">
        <v>6</v>
      </c>
      <c r="AK31" s="189">
        <v>2</v>
      </c>
      <c r="AL31" s="203" t="s">
        <v>145</v>
      </c>
      <c r="AM31" s="203" t="s">
        <v>149</v>
      </c>
      <c r="AN31"/>
      <c r="AO31"/>
      <c r="AP31" s="192"/>
      <c r="AQ31"/>
    </row>
    <row r="32" spans="1:43" ht="15.75" customHeight="1" thickBot="1">
      <c r="A32"/>
      <c r="B32" s="125">
        <v>176</v>
      </c>
      <c r="C32" s="125" t="s">
        <v>95</v>
      </c>
      <c r="D32" s="125" t="s">
        <v>93</v>
      </c>
      <c r="E32" s="136" t="s">
        <v>259</v>
      </c>
      <c r="F32" s="143" t="s">
        <v>174</v>
      </c>
      <c r="G32" s="144" t="s">
        <v>215</v>
      </c>
      <c r="H32" s="139"/>
      <c r="I32" s="140"/>
      <c r="J32" s="141"/>
      <c r="K32" s="141"/>
      <c r="AE32" s="157"/>
      <c r="AF32" s="187"/>
      <c r="AG32" s="193" t="s">
        <v>195</v>
      </c>
      <c r="AH32" s="194">
        <v>0</v>
      </c>
      <c r="AI32" s="193">
        <v>20</v>
      </c>
      <c r="AJ32" s="195">
        <v>7</v>
      </c>
      <c r="AK32" s="195">
        <v>5</v>
      </c>
      <c r="AL32" s="196" t="s">
        <v>148</v>
      </c>
      <c r="AM32" s="196" t="s">
        <v>150</v>
      </c>
      <c r="AN32"/>
      <c r="AO32"/>
      <c r="AP32" s="192"/>
      <c r="AQ32"/>
    </row>
    <row r="33" spans="1:43" ht="15.75" customHeight="1" thickBot="1">
      <c r="A33"/>
      <c r="B33" s="145">
        <v>177</v>
      </c>
      <c r="C33" s="145" t="s">
        <v>79</v>
      </c>
      <c r="D33" s="145" t="s">
        <v>78</v>
      </c>
      <c r="E33" s="146" t="s">
        <v>259</v>
      </c>
      <c r="F33" s="147" t="s">
        <v>174</v>
      </c>
      <c r="G33" s="148" t="s">
        <v>216</v>
      </c>
      <c r="H33" s="139"/>
      <c r="I33" s="140"/>
      <c r="J33" s="149"/>
      <c r="K33" s="149"/>
      <c r="AE33"/>
      <c r="AF33" s="187"/>
      <c r="AG33" s="197" t="s">
        <v>196</v>
      </c>
      <c r="AH33" s="198">
        <v>0</v>
      </c>
      <c r="AI33" s="197">
        <v>21</v>
      </c>
      <c r="AJ33" s="199">
        <v>3</v>
      </c>
      <c r="AK33" s="199">
        <v>4</v>
      </c>
      <c r="AL33" s="200" t="s">
        <v>147</v>
      </c>
      <c r="AM33" s="200" t="s">
        <v>146</v>
      </c>
      <c r="AN33"/>
      <c r="AO33"/>
      <c r="AP33" s="192"/>
      <c r="AQ33"/>
    </row>
    <row r="34" spans="1:43" ht="15.75" customHeight="1" thickBot="1">
      <c r="A34"/>
      <c r="B34" s="125">
        <v>201</v>
      </c>
      <c r="C34" s="125" t="s">
        <v>95</v>
      </c>
      <c r="D34" s="125" t="s">
        <v>77</v>
      </c>
      <c r="E34" s="151" t="s">
        <v>261</v>
      </c>
      <c r="F34" s="150" t="s">
        <v>174</v>
      </c>
      <c r="G34" s="144" t="s">
        <v>220</v>
      </c>
      <c r="H34" s="139"/>
      <c r="I34" s="140"/>
      <c r="J34" s="141"/>
      <c r="K34" s="141"/>
      <c r="AE34"/>
      <c r="AF34" s="187"/>
      <c r="AG34" s="201" t="s">
        <v>197</v>
      </c>
      <c r="AH34" s="202">
        <v>0</v>
      </c>
      <c r="AI34" s="201">
        <v>22</v>
      </c>
      <c r="AJ34" s="189">
        <v>2</v>
      </c>
      <c r="AK34" s="189">
        <v>5</v>
      </c>
      <c r="AL34" s="203" t="s">
        <v>148</v>
      </c>
      <c r="AM34" s="203" t="s">
        <v>145</v>
      </c>
      <c r="AN34"/>
      <c r="AO34"/>
      <c r="AP34" s="192"/>
      <c r="AQ34"/>
    </row>
    <row r="35" spans="1:43" ht="15.75" customHeight="1" thickBot="1">
      <c r="A35"/>
      <c r="B35" s="125">
        <v>202</v>
      </c>
      <c r="C35" s="125" t="s">
        <v>79</v>
      </c>
      <c r="D35" s="127" t="s">
        <v>94</v>
      </c>
      <c r="E35" s="151" t="s">
        <v>261</v>
      </c>
      <c r="F35" s="143" t="s">
        <v>174</v>
      </c>
      <c r="G35" s="138" t="s">
        <v>221</v>
      </c>
      <c r="H35" s="139"/>
      <c r="I35" s="140"/>
      <c r="J35" s="141"/>
      <c r="K35" s="141"/>
      <c r="AE35"/>
      <c r="AF35" s="187"/>
      <c r="AG35" s="193" t="s">
        <v>198</v>
      </c>
      <c r="AH35" s="194">
        <v>0</v>
      </c>
      <c r="AI35" s="193">
        <v>23</v>
      </c>
      <c r="AJ35" s="195">
        <v>6</v>
      </c>
      <c r="AK35" s="195">
        <v>4</v>
      </c>
      <c r="AL35" s="196" t="s">
        <v>147</v>
      </c>
      <c r="AM35" s="196" t="s">
        <v>149</v>
      </c>
      <c r="AN35"/>
      <c r="AO35"/>
      <c r="AP35" s="192"/>
      <c r="AQ35"/>
    </row>
    <row r="36" spans="1:43" ht="15.75" customHeight="1" thickBot="1">
      <c r="A36"/>
      <c r="B36" s="145">
        <v>203</v>
      </c>
      <c r="C36" s="145" t="s">
        <v>78</v>
      </c>
      <c r="D36" s="145" t="s">
        <v>93</v>
      </c>
      <c r="E36" s="146" t="s">
        <v>261</v>
      </c>
      <c r="F36" s="147" t="s">
        <v>174</v>
      </c>
      <c r="G36" s="148" t="s">
        <v>219</v>
      </c>
      <c r="H36" s="139"/>
      <c r="I36" s="140"/>
      <c r="J36" s="149"/>
      <c r="K36" s="149"/>
      <c r="AE36"/>
      <c r="AF36" s="187"/>
      <c r="AG36" s="197" t="s">
        <v>199</v>
      </c>
      <c r="AH36" s="198">
        <v>0</v>
      </c>
      <c r="AI36" s="197">
        <v>24</v>
      </c>
      <c r="AJ36" s="199">
        <v>7</v>
      </c>
      <c r="AK36" s="199">
        <v>3</v>
      </c>
      <c r="AL36" s="200" t="s">
        <v>146</v>
      </c>
      <c r="AM36" s="200" t="s">
        <v>150</v>
      </c>
      <c r="AN36"/>
      <c r="AO36"/>
      <c r="AP36" s="192"/>
      <c r="AQ36"/>
    </row>
    <row r="37" spans="1:43" ht="15.75" customHeight="1" thickBot="1">
      <c r="A37"/>
      <c r="B37" s="125">
        <v>229</v>
      </c>
      <c r="C37" s="125" t="s">
        <v>77</v>
      </c>
      <c r="D37" s="125" t="s">
        <v>79</v>
      </c>
      <c r="E37" s="136" t="s">
        <v>262</v>
      </c>
      <c r="F37" s="143" t="s">
        <v>214</v>
      </c>
      <c r="G37" s="144" t="s">
        <v>220</v>
      </c>
      <c r="H37" s="139"/>
      <c r="I37" s="140"/>
      <c r="J37" s="141"/>
      <c r="K37" s="141"/>
      <c r="AE37"/>
      <c r="AF37" s="187"/>
      <c r="AG37" s="201" t="s">
        <v>200</v>
      </c>
      <c r="AH37" s="202">
        <v>0</v>
      </c>
      <c r="AI37" s="201">
        <v>25</v>
      </c>
      <c r="AJ37" s="189">
        <v>4</v>
      </c>
      <c r="AK37" s="189">
        <v>2</v>
      </c>
      <c r="AL37" s="203" t="s">
        <v>145</v>
      </c>
      <c r="AM37" s="203" t="s">
        <v>147</v>
      </c>
      <c r="AN37"/>
      <c r="AO37"/>
      <c r="AP37" s="192"/>
      <c r="AQ37"/>
    </row>
    <row r="38" spans="1:43" ht="15.75" customHeight="1" thickBot="1">
      <c r="A38"/>
      <c r="B38" s="121">
        <v>230</v>
      </c>
      <c r="C38" s="121" t="s">
        <v>78</v>
      </c>
      <c r="D38" s="121" t="s">
        <v>95</v>
      </c>
      <c r="E38" s="136" t="s">
        <v>262</v>
      </c>
      <c r="F38" s="137" t="s">
        <v>214</v>
      </c>
      <c r="G38" s="138" t="s">
        <v>221</v>
      </c>
      <c r="H38" s="139"/>
      <c r="I38" s="140"/>
      <c r="J38" s="142"/>
      <c r="K38" s="142"/>
      <c r="AE38"/>
      <c r="AF38" s="187"/>
      <c r="AG38" s="193" t="s">
        <v>201</v>
      </c>
      <c r="AH38" s="194">
        <v>0</v>
      </c>
      <c r="AI38" s="193">
        <v>26</v>
      </c>
      <c r="AJ38" s="195">
        <v>5</v>
      </c>
      <c r="AK38" s="195">
        <v>3</v>
      </c>
      <c r="AL38" s="196" t="s">
        <v>146</v>
      </c>
      <c r="AM38" s="196" t="s">
        <v>148</v>
      </c>
      <c r="AN38"/>
      <c r="AO38"/>
      <c r="AP38" s="192"/>
      <c r="AQ38"/>
    </row>
    <row r="39" spans="1:43" ht="15.75" customHeight="1" thickBot="1">
      <c r="A39"/>
      <c r="B39" s="145">
        <v>231</v>
      </c>
      <c r="C39" s="145" t="s">
        <v>93</v>
      </c>
      <c r="D39" s="127" t="s">
        <v>94</v>
      </c>
      <c r="E39" s="146" t="s">
        <v>262</v>
      </c>
      <c r="F39" s="147" t="s">
        <v>214</v>
      </c>
      <c r="G39" s="148" t="s">
        <v>219</v>
      </c>
      <c r="H39" s="139"/>
      <c r="I39" s="140"/>
      <c r="J39" s="149"/>
      <c r="K39" s="149"/>
      <c r="AE39"/>
      <c r="AF39" s="187"/>
      <c r="AG39" s="197" t="s">
        <v>202</v>
      </c>
      <c r="AH39" s="198">
        <v>0</v>
      </c>
      <c r="AI39" s="197">
        <v>27</v>
      </c>
      <c r="AJ39" s="199">
        <v>6</v>
      </c>
      <c r="AK39" s="199">
        <v>7</v>
      </c>
      <c r="AL39" s="200" t="s">
        <v>150</v>
      </c>
      <c r="AM39" s="200" t="s">
        <v>149</v>
      </c>
      <c r="AN39"/>
      <c r="AO39"/>
      <c r="AP39" s="192"/>
      <c r="AQ39"/>
    </row>
    <row r="40" spans="1:43" ht="15.75" customHeight="1" thickBot="1">
      <c r="A40"/>
      <c r="B40" s="125">
        <v>235</v>
      </c>
      <c r="C40" s="125" t="s">
        <v>78</v>
      </c>
      <c r="D40" s="125" t="s">
        <v>77</v>
      </c>
      <c r="E40" s="151" t="s">
        <v>264</v>
      </c>
      <c r="F40" s="143" t="s">
        <v>174</v>
      </c>
      <c r="G40" s="144" t="s">
        <v>220</v>
      </c>
      <c r="H40" s="139"/>
      <c r="I40" s="140"/>
      <c r="J40" s="141"/>
      <c r="K40" s="141"/>
      <c r="AE40"/>
      <c r="AF40" s="187"/>
      <c r="AG40" s="201" t="s">
        <v>203</v>
      </c>
      <c r="AH40" s="202">
        <v>0</v>
      </c>
      <c r="AI40" s="201">
        <v>28</v>
      </c>
      <c r="AJ40" s="189">
        <v>2</v>
      </c>
      <c r="AK40" s="189">
        <v>3</v>
      </c>
      <c r="AL40" s="203" t="s">
        <v>146</v>
      </c>
      <c r="AM40" s="203" t="s">
        <v>145</v>
      </c>
      <c r="AN40"/>
      <c r="AO40"/>
      <c r="AP40" s="192"/>
      <c r="AQ40"/>
    </row>
    <row r="41" spans="1:43" ht="15.75" customHeight="1" thickBot="1">
      <c r="A41"/>
      <c r="B41" s="125">
        <v>236</v>
      </c>
      <c r="C41" s="125" t="s">
        <v>93</v>
      </c>
      <c r="D41" s="125" t="s">
        <v>79</v>
      </c>
      <c r="E41" s="151" t="s">
        <v>264</v>
      </c>
      <c r="F41" s="143" t="s">
        <v>174</v>
      </c>
      <c r="G41" s="138" t="s">
        <v>221</v>
      </c>
      <c r="H41" s="139"/>
      <c r="I41" s="140"/>
      <c r="J41" s="141"/>
      <c r="K41" s="141"/>
      <c r="AE41"/>
      <c r="AF41" s="187"/>
      <c r="AG41" s="193" t="s">
        <v>204</v>
      </c>
      <c r="AH41" s="194">
        <v>0</v>
      </c>
      <c r="AI41" s="193">
        <v>29</v>
      </c>
      <c r="AJ41" s="195">
        <v>4</v>
      </c>
      <c r="AK41" s="195">
        <v>7</v>
      </c>
      <c r="AL41" s="196" t="s">
        <v>150</v>
      </c>
      <c r="AM41" s="196" t="s">
        <v>147</v>
      </c>
      <c r="AN41"/>
      <c r="AO41"/>
      <c r="AP41" s="192"/>
      <c r="AQ41"/>
    </row>
    <row r="42" spans="1:43" ht="15.75" customHeight="1" thickBot="1">
      <c r="A42"/>
      <c r="B42" s="152">
        <v>237</v>
      </c>
      <c r="C42" s="205" t="s">
        <v>94</v>
      </c>
      <c r="D42" s="152" t="s">
        <v>95</v>
      </c>
      <c r="E42" s="153" t="s">
        <v>264</v>
      </c>
      <c r="F42" s="154" t="s">
        <v>174</v>
      </c>
      <c r="G42" s="155" t="s">
        <v>219</v>
      </c>
      <c r="H42" s="139"/>
      <c r="I42" s="140"/>
      <c r="J42" s="156"/>
      <c r="K42" s="156"/>
      <c r="AE42"/>
      <c r="AF42" s="187"/>
      <c r="AG42" s="197" t="s">
        <v>205</v>
      </c>
      <c r="AH42" s="198">
        <v>0</v>
      </c>
      <c r="AI42" s="197">
        <v>30</v>
      </c>
      <c r="AJ42" s="199">
        <v>5</v>
      </c>
      <c r="AK42" s="199">
        <v>6</v>
      </c>
      <c r="AL42" s="200" t="s">
        <v>149</v>
      </c>
      <c r="AM42" s="200" t="s">
        <v>148</v>
      </c>
      <c r="AN42"/>
      <c r="AO42"/>
      <c r="AP42" s="192"/>
      <c r="AQ42"/>
    </row>
    <row r="43" spans="1:43" ht="15.75" customHeight="1" thickBot="1">
      <c r="A43"/>
      <c r="B43" s="157"/>
      <c r="C43" s="158"/>
      <c r="D43" s="158"/>
      <c r="E43" s="158"/>
      <c r="F43" s="111"/>
      <c r="G43" s="111"/>
      <c r="H43" s="139"/>
      <c r="I43" s="140"/>
      <c r="J43"/>
      <c r="K43"/>
      <c r="AE43"/>
      <c r="AF43"/>
      <c r="AG43"/>
      <c r="AH43"/>
      <c r="AI43"/>
      <c r="AJ43"/>
      <c r="AK43"/>
      <c r="AL43" s="208" t="s">
        <v>206</v>
      </c>
      <c r="AM43" s="208" t="s">
        <v>207</v>
      </c>
      <c r="AN43"/>
      <c r="AO43"/>
      <c r="AP43" s="192"/>
      <c r="AQ43"/>
    </row>
    <row r="44" spans="1:43" ht="15.75" customHeight="1" thickBot="1">
      <c r="A44"/>
      <c r="B44" s="159" t="s">
        <v>208</v>
      </c>
      <c r="C44" s="160"/>
      <c r="D44" s="160"/>
      <c r="E44" s="161"/>
      <c r="F44" s="162"/>
      <c r="G44" s="163"/>
      <c r="H44" s="139"/>
      <c r="I44" s="140"/>
      <c r="J44" s="164"/>
      <c r="K44" s="164"/>
      <c r="AE44"/>
      <c r="AF44"/>
      <c r="AG44"/>
      <c r="AH44"/>
      <c r="AI44"/>
      <c r="AJ44"/>
      <c r="AK44"/>
      <c r="AL44" s="209" t="s">
        <v>157</v>
      </c>
      <c r="AM44" s="209" t="s">
        <v>157</v>
      </c>
      <c r="AN44"/>
      <c r="AO44"/>
      <c r="AP44" s="192"/>
      <c r="AQ44"/>
    </row>
    <row r="45" spans="1:43" ht="15.75" customHeight="1" thickBot="1">
      <c r="A45"/>
      <c r="B45" s="157"/>
      <c r="C45" s="158"/>
      <c r="D45" s="158"/>
      <c r="E45" s="158"/>
      <c r="F45" s="111"/>
      <c r="G45" s="111"/>
      <c r="H45" s="139"/>
      <c r="I45" s="140"/>
      <c r="J45"/>
      <c r="K45"/>
      <c r="AE45"/>
      <c r="AF45"/>
      <c r="AG45"/>
      <c r="AH45"/>
      <c r="AI45"/>
      <c r="AJ45"/>
      <c r="AK45"/>
      <c r="AL45" s="208" t="s">
        <v>209</v>
      </c>
      <c r="AM45" s="208" t="s">
        <v>210</v>
      </c>
      <c r="AN45"/>
      <c r="AO45"/>
      <c r="AP45" s="192"/>
      <c r="AQ45"/>
    </row>
    <row r="46" spans="1:43" ht="15.75" customHeight="1" thickBot="1">
      <c r="A46"/>
      <c r="B46" s="165" t="s">
        <v>211</v>
      </c>
      <c r="C46" s="160"/>
      <c r="D46" s="160"/>
      <c r="E46" s="161"/>
      <c r="F46" s="162"/>
      <c r="G46" s="163"/>
      <c r="H46" s="139"/>
      <c r="I46" s="140"/>
      <c r="J46" s="164"/>
      <c r="K46" s="164"/>
      <c r="AE46"/>
      <c r="AF46"/>
      <c r="AG46"/>
      <c r="AH46"/>
      <c r="AI46"/>
      <c r="AJ46"/>
      <c r="AK46"/>
      <c r="AL46" s="209" t="s">
        <v>157</v>
      </c>
      <c r="AM46" s="209" t="s">
        <v>157</v>
      </c>
      <c r="AN46"/>
      <c r="AO46"/>
      <c r="AP46" s="192"/>
      <c r="AQ46"/>
    </row>
    <row r="47" spans="1:43" ht="15.75" customHeight="1">
      <c r="A47"/>
      <c r="B47" s="157"/>
      <c r="C47" s="157"/>
      <c r="D47" s="157"/>
      <c r="E47" s="157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192"/>
      <c r="AQ47"/>
    </row>
    <row r="48" spans="1:43" ht="15.75" customHeight="1">
      <c r="A48"/>
      <c r="B48" s="157"/>
      <c r="C48" s="157"/>
      <c r="D48" s="157"/>
      <c r="E48" s="157"/>
      <c r="F48"/>
      <c r="G48"/>
      <c r="H48"/>
      <c r="I48"/>
      <c r="J48"/>
      <c r="K48"/>
      <c r="AE48"/>
      <c r="AF48"/>
      <c r="AG48"/>
      <c r="AH48"/>
      <c r="AI48"/>
      <c r="AJ48"/>
      <c r="AK48"/>
      <c r="AL48"/>
      <c r="AM48"/>
      <c r="AN48"/>
      <c r="AO48"/>
      <c r="AP48"/>
      <c r="AQ48"/>
    </row>
  </sheetData>
  <sheetProtection/>
  <mergeCells count="1">
    <mergeCell ref="L3:M3"/>
  </mergeCells>
  <conditionalFormatting sqref="AH14:AH15">
    <cfRule type="expression" priority="4" dxfId="0">
      <formula>AH14=1</formula>
    </cfRule>
  </conditionalFormatting>
  <conditionalFormatting sqref="AH16:AH42">
    <cfRule type="expression" priority="3" dxfId="0">
      <formula>AH16=1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1">
      <selection activeCell="E36" sqref="E36"/>
    </sheetView>
  </sheetViews>
  <sheetFormatPr defaultColWidth="9.140625" defaultRowHeight="15.75" customHeight="1"/>
  <cols>
    <col min="1" max="1" width="11.28125" style="2" bestFit="1" customWidth="1"/>
    <col min="2" max="2" width="9.140625" style="2" customWidth="1"/>
    <col min="3" max="3" width="9.140625" style="166" customWidth="1"/>
    <col min="4" max="4" width="9.140625" style="1" customWidth="1"/>
    <col min="5" max="5" width="19.57421875" style="1" customWidth="1"/>
    <col min="6" max="6" width="17.421875" style="2" customWidth="1"/>
    <col min="7" max="7" width="2.8515625" style="1" customWidth="1"/>
    <col min="8" max="8" width="22.8515625" style="1" customWidth="1"/>
    <col min="9" max="16384" width="9.140625" style="1" customWidth="1"/>
  </cols>
  <sheetData>
    <row r="1" spans="1:4" ht="15.75" customHeight="1">
      <c r="A1" s="243" t="s">
        <v>308</v>
      </c>
      <c r="B1" s="269"/>
      <c r="C1" s="243"/>
      <c r="D1" s="243"/>
    </row>
    <row r="2" spans="1:4" ht="15.75" customHeight="1">
      <c r="A2" s="243" t="s">
        <v>5</v>
      </c>
      <c r="B2" s="269"/>
      <c r="C2" s="243"/>
      <c r="D2" s="243"/>
    </row>
    <row r="3" spans="1:4" ht="15.75" customHeight="1">
      <c r="A3" s="243"/>
      <c r="B3" s="269"/>
      <c r="C3" s="243"/>
      <c r="D3" s="243"/>
    </row>
    <row r="4" spans="1:4" ht="15.75" customHeight="1">
      <c r="A4" s="269"/>
      <c r="B4" s="269"/>
      <c r="C4" s="243"/>
      <c r="D4" s="243"/>
    </row>
    <row r="5" spans="1:4" ht="15.75" customHeight="1">
      <c r="A5" s="273" t="s">
        <v>330</v>
      </c>
      <c r="B5" s="273"/>
      <c r="C5" s="273"/>
      <c r="D5" s="273"/>
    </row>
    <row r="6" spans="2:4" ht="15.75" customHeight="1">
      <c r="B6" s="4"/>
      <c r="C6" s="4"/>
      <c r="D6" s="4"/>
    </row>
    <row r="7" spans="2:7" ht="15.75" customHeight="1">
      <c r="B7" s="166" t="s">
        <v>310</v>
      </c>
      <c r="C7" s="268" t="s">
        <v>119</v>
      </c>
      <c r="D7" s="268"/>
      <c r="F7" s="166" t="s">
        <v>315</v>
      </c>
      <c r="G7" s="1" t="s">
        <v>87</v>
      </c>
    </row>
    <row r="8" spans="2:7" ht="15.75" customHeight="1">
      <c r="B8" s="166" t="s">
        <v>310</v>
      </c>
      <c r="C8" s="268" t="s">
        <v>120</v>
      </c>
      <c r="D8" s="268"/>
      <c r="F8" s="166" t="s">
        <v>316</v>
      </c>
      <c r="G8" s="1" t="s">
        <v>89</v>
      </c>
    </row>
    <row r="9" spans="2:7" ht="15.75" customHeight="1">
      <c r="B9" s="166" t="s">
        <v>311</v>
      </c>
      <c r="C9" s="268" t="s">
        <v>113</v>
      </c>
      <c r="D9" s="268"/>
      <c r="F9" s="166" t="s">
        <v>316</v>
      </c>
      <c r="G9" s="1" t="s">
        <v>103</v>
      </c>
    </row>
    <row r="10" spans="2:7" ht="15.75" customHeight="1">
      <c r="B10" s="166" t="s">
        <v>311</v>
      </c>
      <c r="C10" s="268" t="s">
        <v>112</v>
      </c>
      <c r="D10" s="268"/>
      <c r="F10" s="166" t="s">
        <v>317</v>
      </c>
      <c r="G10" s="1" t="s">
        <v>123</v>
      </c>
    </row>
    <row r="11" spans="2:7" ht="15.75" customHeight="1">
      <c r="B11" s="166" t="s">
        <v>312</v>
      </c>
      <c r="C11" s="1" t="s">
        <v>114</v>
      </c>
      <c r="F11" s="166" t="s">
        <v>318</v>
      </c>
      <c r="G11" s="1" t="s">
        <v>115</v>
      </c>
    </row>
    <row r="12" spans="2:7" ht="15.75" customHeight="1">
      <c r="B12" s="166" t="s">
        <v>312</v>
      </c>
      <c r="C12" s="1" t="s">
        <v>118</v>
      </c>
      <c r="F12" s="166" t="s">
        <v>319</v>
      </c>
      <c r="G12" s="1" t="s">
        <v>122</v>
      </c>
    </row>
    <row r="13" spans="2:7" ht="15.75" customHeight="1">
      <c r="B13" s="166" t="s">
        <v>312</v>
      </c>
      <c r="C13" s="1" t="s">
        <v>78</v>
      </c>
      <c r="F13" s="166" t="s">
        <v>320</v>
      </c>
      <c r="G13" s="1" t="s">
        <v>111</v>
      </c>
    </row>
    <row r="14" spans="2:7" ht="15.75" customHeight="1">
      <c r="B14" s="166" t="s">
        <v>313</v>
      </c>
      <c r="C14" s="1" t="s">
        <v>90</v>
      </c>
      <c r="F14" s="166" t="s">
        <v>321</v>
      </c>
      <c r="G14" s="1" t="s">
        <v>309</v>
      </c>
    </row>
    <row r="15" spans="2:7" ht="15.75" customHeight="1">
      <c r="B15" s="166" t="s">
        <v>313</v>
      </c>
      <c r="C15" s="1" t="s">
        <v>104</v>
      </c>
      <c r="F15" s="166" t="s">
        <v>322</v>
      </c>
      <c r="G15" s="1" t="s">
        <v>95</v>
      </c>
    </row>
    <row r="16" spans="2:3" ht="15.75" customHeight="1">
      <c r="B16" s="166" t="s">
        <v>314</v>
      </c>
      <c r="C16" s="1" t="s">
        <v>246</v>
      </c>
    </row>
    <row r="18" spans="1:9" ht="15.75" customHeight="1">
      <c r="A18" s="51"/>
      <c r="B18" s="51"/>
      <c r="C18" s="51"/>
      <c r="D18" s="15"/>
      <c r="E18" s="15"/>
      <c r="F18" s="15"/>
      <c r="G18" s="51"/>
      <c r="H18" s="15"/>
      <c r="I18" s="15"/>
    </row>
    <row r="19" spans="1:6" ht="15.75" customHeight="1">
      <c r="A19" s="243" t="s">
        <v>332</v>
      </c>
      <c r="B19" s="15"/>
      <c r="C19" s="15"/>
      <c r="D19" s="51"/>
      <c r="E19" s="15"/>
      <c r="F19" s="15"/>
    </row>
    <row r="20" spans="1:9" ht="15.75" customHeight="1">
      <c r="A20" s="51"/>
      <c r="B20" s="51"/>
      <c r="C20" s="51"/>
      <c r="D20" s="15"/>
      <c r="E20" s="15"/>
      <c r="F20" s="15"/>
      <c r="G20" s="51"/>
      <c r="H20" s="15"/>
      <c r="I20" s="274"/>
    </row>
    <row r="21" spans="1:9" ht="15.75" customHeight="1">
      <c r="A21" s="269" t="s">
        <v>173</v>
      </c>
      <c r="B21" s="269" t="s">
        <v>323</v>
      </c>
      <c r="C21" s="269" t="s">
        <v>324</v>
      </c>
      <c r="D21" s="243"/>
      <c r="E21" s="243" t="s">
        <v>325</v>
      </c>
      <c r="F21" s="243"/>
      <c r="G21" s="269"/>
      <c r="H21" s="243"/>
      <c r="I21" s="243"/>
    </row>
    <row r="22" spans="1:9" ht="15.75" customHeight="1" thickBot="1">
      <c r="A22" s="270">
        <v>45206</v>
      </c>
      <c r="B22" s="166" t="s">
        <v>174</v>
      </c>
      <c r="C22" s="2">
        <v>1</v>
      </c>
      <c r="D22" s="2" t="s">
        <v>326</v>
      </c>
      <c r="E22" s="61" t="s">
        <v>115</v>
      </c>
      <c r="F22" s="271">
        <v>1438</v>
      </c>
      <c r="G22" s="2" t="s">
        <v>3</v>
      </c>
      <c r="H22" s="61" t="s">
        <v>112</v>
      </c>
      <c r="I22" s="272">
        <v>1562</v>
      </c>
    </row>
    <row r="23" spans="1:9" ht="15.75" customHeight="1" thickBot="1">
      <c r="A23" s="270">
        <v>45206</v>
      </c>
      <c r="B23" s="166" t="s">
        <v>174</v>
      </c>
      <c r="C23" s="2">
        <v>2</v>
      </c>
      <c r="D23" s="2" t="s">
        <v>326</v>
      </c>
      <c r="E23" s="61" t="s">
        <v>122</v>
      </c>
      <c r="F23" s="271">
        <v>1520</v>
      </c>
      <c r="G23" s="2" t="s">
        <v>3</v>
      </c>
      <c r="H23" s="61" t="s">
        <v>89</v>
      </c>
      <c r="I23" s="272">
        <v>1402</v>
      </c>
    </row>
    <row r="24" spans="1:9" ht="15.75" customHeight="1" thickBot="1">
      <c r="A24" s="270">
        <v>45248</v>
      </c>
      <c r="B24" s="166" t="s">
        <v>178</v>
      </c>
      <c r="C24" s="2">
        <v>3</v>
      </c>
      <c r="D24" s="2" t="s">
        <v>326</v>
      </c>
      <c r="E24" s="53" t="s">
        <v>78</v>
      </c>
      <c r="F24" s="271">
        <v>1356</v>
      </c>
      <c r="G24" s="2" t="s">
        <v>3</v>
      </c>
      <c r="H24" s="53" t="s">
        <v>120</v>
      </c>
      <c r="I24" s="272">
        <v>1608</v>
      </c>
    </row>
    <row r="25" spans="1:9" ht="15.75" customHeight="1" thickBot="1">
      <c r="A25" s="270">
        <v>45248</v>
      </c>
      <c r="B25" s="166" t="s">
        <v>178</v>
      </c>
      <c r="C25" s="2">
        <v>4</v>
      </c>
      <c r="D25" s="2" t="s">
        <v>326</v>
      </c>
      <c r="E25" s="53" t="s">
        <v>119</v>
      </c>
      <c r="F25" s="271">
        <v>1677</v>
      </c>
      <c r="G25" s="2" t="s">
        <v>3</v>
      </c>
      <c r="H25" s="53" t="s">
        <v>244</v>
      </c>
      <c r="I25" s="272">
        <v>1398</v>
      </c>
    </row>
    <row r="26" spans="1:9" ht="15.75" customHeight="1" thickBot="1">
      <c r="A26" s="270">
        <v>45248</v>
      </c>
      <c r="B26" s="166" t="s">
        <v>178</v>
      </c>
      <c r="C26" s="2">
        <v>5</v>
      </c>
      <c r="D26" s="2" t="s">
        <v>326</v>
      </c>
      <c r="E26" s="53" t="s">
        <v>90</v>
      </c>
      <c r="F26" s="271">
        <v>1506</v>
      </c>
      <c r="G26" s="2" t="s">
        <v>3</v>
      </c>
      <c r="H26" s="53" t="s">
        <v>118</v>
      </c>
      <c r="I26" s="272">
        <v>1849</v>
      </c>
    </row>
    <row r="27" spans="1:9" ht="15.75" customHeight="1" thickBot="1">
      <c r="A27" s="270">
        <v>45248</v>
      </c>
      <c r="B27" s="166" t="s">
        <v>178</v>
      </c>
      <c r="C27" s="2">
        <v>6</v>
      </c>
      <c r="D27" s="2" t="s">
        <v>326</v>
      </c>
      <c r="E27" s="53" t="s">
        <v>114</v>
      </c>
      <c r="F27" s="271">
        <v>1833</v>
      </c>
      <c r="G27" s="2" t="s">
        <v>3</v>
      </c>
      <c r="H27" s="53" t="s">
        <v>245</v>
      </c>
      <c r="I27" s="272">
        <v>1751</v>
      </c>
    </row>
    <row r="28" spans="1:9" ht="15.75" customHeight="1" thickBot="1">
      <c r="A28" s="270">
        <v>45248</v>
      </c>
      <c r="B28" s="166" t="s">
        <v>178</v>
      </c>
      <c r="C28" s="2">
        <v>7</v>
      </c>
      <c r="D28" s="2" t="s">
        <v>326</v>
      </c>
      <c r="E28" s="53" t="s">
        <v>113</v>
      </c>
      <c r="F28" s="271">
        <v>1961</v>
      </c>
      <c r="G28" s="2" t="s">
        <v>3</v>
      </c>
      <c r="H28" s="58" t="s">
        <v>122</v>
      </c>
      <c r="I28" s="272">
        <v>1921</v>
      </c>
    </row>
    <row r="29" spans="1:9" ht="15.75" customHeight="1" thickBot="1">
      <c r="A29" s="270">
        <v>45248</v>
      </c>
      <c r="B29" s="166" t="s">
        <v>178</v>
      </c>
      <c r="C29" s="2">
        <v>8</v>
      </c>
      <c r="D29" s="2" t="s">
        <v>326</v>
      </c>
      <c r="E29" s="53" t="s">
        <v>95</v>
      </c>
      <c r="F29" s="271">
        <v>1520</v>
      </c>
      <c r="G29" s="2" t="s">
        <v>3</v>
      </c>
      <c r="H29" s="53" t="s">
        <v>104</v>
      </c>
      <c r="I29" s="272">
        <v>1519</v>
      </c>
    </row>
    <row r="30" spans="1:9" ht="15.75" customHeight="1" thickBot="1">
      <c r="A30" s="270">
        <v>45248</v>
      </c>
      <c r="B30" s="166" t="s">
        <v>178</v>
      </c>
      <c r="C30" s="2">
        <v>9</v>
      </c>
      <c r="D30" s="2" t="s">
        <v>326</v>
      </c>
      <c r="E30" s="53" t="s">
        <v>103</v>
      </c>
      <c r="F30" s="271">
        <v>1596</v>
      </c>
      <c r="G30" s="2" t="s">
        <v>3</v>
      </c>
      <c r="H30" s="58" t="s">
        <v>112</v>
      </c>
      <c r="I30" s="272">
        <v>1702</v>
      </c>
    </row>
    <row r="31" spans="1:9" ht="15.75" customHeight="1" thickBot="1">
      <c r="A31" s="270">
        <v>45248</v>
      </c>
      <c r="B31" s="166" t="s">
        <v>178</v>
      </c>
      <c r="C31" s="2">
        <v>10</v>
      </c>
      <c r="D31" s="2" t="s">
        <v>326</v>
      </c>
      <c r="E31" s="53" t="s">
        <v>87</v>
      </c>
      <c r="F31" s="271">
        <v>1255</v>
      </c>
      <c r="G31" s="2" t="s">
        <v>3</v>
      </c>
      <c r="H31" s="53" t="s">
        <v>246</v>
      </c>
      <c r="I31" s="272">
        <v>1707</v>
      </c>
    </row>
    <row r="32" spans="1:9" ht="15.75" customHeight="1" thickBot="1">
      <c r="A32" s="270">
        <v>45304</v>
      </c>
      <c r="B32" s="166" t="s">
        <v>174</v>
      </c>
      <c r="C32" s="2">
        <v>11</v>
      </c>
      <c r="D32" s="2" t="s">
        <v>326</v>
      </c>
      <c r="E32" s="61" t="s">
        <v>114</v>
      </c>
      <c r="F32" s="271"/>
      <c r="G32" s="2" t="s">
        <v>3</v>
      </c>
      <c r="H32" s="61" t="s">
        <v>113</v>
      </c>
      <c r="I32" s="272"/>
    </row>
    <row r="33" spans="1:9" ht="15.75" customHeight="1" thickBot="1">
      <c r="A33" s="270">
        <v>45304</v>
      </c>
      <c r="B33" s="166" t="s">
        <v>174</v>
      </c>
      <c r="C33" s="2">
        <v>12</v>
      </c>
      <c r="D33" s="2" t="s">
        <v>326</v>
      </c>
      <c r="E33" s="61" t="s">
        <v>120</v>
      </c>
      <c r="F33" s="271"/>
      <c r="G33" s="2" t="s">
        <v>3</v>
      </c>
      <c r="H33" s="61" t="s">
        <v>119</v>
      </c>
      <c r="I33" s="272"/>
    </row>
    <row r="34" spans="1:9" ht="15.75" customHeight="1" thickBot="1">
      <c r="A34" s="270">
        <v>45304</v>
      </c>
      <c r="B34" s="166" t="s">
        <v>174</v>
      </c>
      <c r="C34" s="2">
        <v>13</v>
      </c>
      <c r="D34" s="2" t="s">
        <v>326</v>
      </c>
      <c r="E34" s="61" t="s">
        <v>95</v>
      </c>
      <c r="F34" s="271"/>
      <c r="G34" s="2" t="s">
        <v>3</v>
      </c>
      <c r="H34" s="61" t="s">
        <v>112</v>
      </c>
      <c r="I34" s="272"/>
    </row>
    <row r="35" spans="1:9" ht="15.75" customHeight="1" thickBot="1">
      <c r="A35" s="270">
        <v>45304</v>
      </c>
      <c r="B35" s="166" t="s">
        <v>174</v>
      </c>
      <c r="C35" s="2">
        <v>14</v>
      </c>
      <c r="D35" s="2" t="s">
        <v>326</v>
      </c>
      <c r="E35" s="61" t="s">
        <v>118</v>
      </c>
      <c r="F35" s="271"/>
      <c r="G35" s="2" t="s">
        <v>3</v>
      </c>
      <c r="H35" s="61" t="s">
        <v>246</v>
      </c>
      <c r="I35" s="272"/>
    </row>
    <row r="36" spans="1:10" ht="15.75" customHeight="1" thickBot="1">
      <c r="A36" s="270">
        <v>45360</v>
      </c>
      <c r="B36" s="166" t="s">
        <v>174</v>
      </c>
      <c r="C36" s="2">
        <v>15</v>
      </c>
      <c r="D36" s="2" t="s">
        <v>326</v>
      </c>
      <c r="E36" s="61"/>
      <c r="F36" s="271"/>
      <c r="G36" s="2" t="s">
        <v>3</v>
      </c>
      <c r="H36" s="61"/>
      <c r="I36" s="272"/>
      <c r="J36" s="1" t="s">
        <v>327</v>
      </c>
    </row>
    <row r="37" spans="1:10" ht="15.75" customHeight="1" thickBot="1">
      <c r="A37" s="270">
        <v>45360</v>
      </c>
      <c r="B37" s="166" t="s">
        <v>174</v>
      </c>
      <c r="C37" s="2">
        <v>16</v>
      </c>
      <c r="D37" s="2" t="s">
        <v>326</v>
      </c>
      <c r="E37" s="61"/>
      <c r="F37" s="271"/>
      <c r="G37" s="2" t="s">
        <v>3</v>
      </c>
      <c r="H37" s="61"/>
      <c r="I37" s="272"/>
      <c r="J37" s="1" t="s">
        <v>327</v>
      </c>
    </row>
    <row r="38" spans="1:10" ht="15.75" customHeight="1" thickBot="1">
      <c r="A38" s="270">
        <v>45360</v>
      </c>
      <c r="B38" s="166" t="s">
        <v>328</v>
      </c>
      <c r="C38" s="2">
        <v>17</v>
      </c>
      <c r="D38" s="2" t="s">
        <v>326</v>
      </c>
      <c r="E38" s="61"/>
      <c r="F38" s="271"/>
      <c r="G38" s="2" t="s">
        <v>3</v>
      </c>
      <c r="H38" s="61"/>
      <c r="I38" s="272"/>
      <c r="J38" s="1" t="s">
        <v>329</v>
      </c>
    </row>
    <row r="39" spans="1:10" ht="15.75" customHeight="1" thickBot="1">
      <c r="A39" s="270">
        <v>45360</v>
      </c>
      <c r="B39" s="166" t="s">
        <v>328</v>
      </c>
      <c r="C39" s="2">
        <v>18</v>
      </c>
      <c r="D39" s="2" t="s">
        <v>326</v>
      </c>
      <c r="E39" s="61"/>
      <c r="F39" s="271"/>
      <c r="G39" s="2" t="s">
        <v>3</v>
      </c>
      <c r="H39" s="61"/>
      <c r="I39" s="272"/>
      <c r="J39" s="1" t="s">
        <v>331</v>
      </c>
    </row>
    <row r="40" spans="1:7" ht="15.75" customHeight="1">
      <c r="A40" s="270"/>
      <c r="B40" s="166"/>
      <c r="C40" s="2"/>
      <c r="D40" s="2"/>
      <c r="E40" s="4"/>
      <c r="G40" s="2"/>
    </row>
    <row r="41" spans="1:7" ht="15.75" customHeight="1">
      <c r="A41" s="270"/>
      <c r="B41" s="166"/>
      <c r="C41" s="2"/>
      <c r="F41" s="1"/>
      <c r="G41" s="2"/>
    </row>
    <row r="42" spans="1:7" ht="15.75" customHeight="1">
      <c r="A42" s="270"/>
      <c r="B42" s="166"/>
      <c r="C42" s="2"/>
      <c r="F42" s="1"/>
      <c r="G42" s="2"/>
    </row>
    <row r="43" spans="1:7" ht="15.75" customHeight="1">
      <c r="A43" s="270"/>
      <c r="B43" s="166"/>
      <c r="C43" s="2"/>
      <c r="F43" s="1"/>
      <c r="G43" s="2"/>
    </row>
    <row r="44" spans="1:7" ht="15.75" customHeight="1">
      <c r="A44" s="270"/>
      <c r="B44" s="166"/>
      <c r="C44" s="2"/>
      <c r="F44" s="1"/>
      <c r="G44" s="2"/>
    </row>
    <row r="45" ht="15.75" customHeight="1">
      <c r="A45" s="270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8"/>
  <sheetViews>
    <sheetView zoomScalePageLayoutView="0" workbookViewId="0" topLeftCell="C1">
      <selection activeCell="I30" sqref="I30"/>
    </sheetView>
  </sheetViews>
  <sheetFormatPr defaultColWidth="9.140625" defaultRowHeight="15.75" customHeight="1"/>
  <cols>
    <col min="1" max="1" width="6.57421875" style="2" customWidth="1"/>
    <col min="2" max="2" width="11.8515625" style="2" bestFit="1" customWidth="1"/>
    <col min="3" max="4" width="16.7109375" style="1" customWidth="1"/>
    <col min="5" max="5" width="10.140625" style="1" bestFit="1" customWidth="1"/>
    <col min="6" max="30" width="9.140625" style="1" customWidth="1"/>
    <col min="31" max="31" width="10.57421875" style="2" customWidth="1"/>
    <col min="32" max="32" width="9.57421875" style="1" customWidth="1"/>
    <col min="33" max="33" width="9.57421875" style="166" customWidth="1"/>
    <col min="34" max="34" width="6.57421875" style="2" customWidth="1"/>
    <col min="35" max="35" width="12.57421875" style="166" customWidth="1"/>
    <col min="36" max="36" width="20.57421875" style="4" customWidth="1"/>
    <col min="37" max="37" width="8.57421875" style="2" customWidth="1"/>
    <col min="38" max="38" width="2.57421875" style="2" customWidth="1"/>
    <col min="39" max="39" width="5.57421875" style="2" customWidth="1"/>
    <col min="40" max="40" width="20.57421875" style="4" customWidth="1"/>
    <col min="41" max="41" width="8.57421875" style="2" customWidth="1"/>
    <col min="42" max="42" width="2.57421875" style="2" customWidth="1"/>
    <col min="43" max="43" width="4.00390625" style="2" customWidth="1"/>
    <col min="44" max="16384" width="9.140625" style="1" customWidth="1"/>
  </cols>
  <sheetData>
    <row r="1" spans="1:43" ht="15.75" customHeight="1">
      <c r="A1"/>
      <c r="B1"/>
      <c r="C1"/>
      <c r="D1"/>
      <c r="E1"/>
      <c r="F1"/>
      <c r="G1"/>
      <c r="H1"/>
      <c r="I1"/>
      <c r="J1"/>
      <c r="K1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</row>
    <row r="2" spans="1:43" ht="15.75" customHeight="1" thickBot="1">
      <c r="A2" s="168"/>
      <c r="B2" s="110" t="s">
        <v>222</v>
      </c>
      <c r="C2" s="111"/>
      <c r="D2" s="111"/>
      <c r="E2" s="111"/>
      <c r="F2" s="111"/>
      <c r="G2" s="111"/>
      <c r="H2" s="111"/>
      <c r="I2" s="111"/>
      <c r="J2" s="111"/>
      <c r="K2" s="111"/>
      <c r="AE2" s="169" t="s">
        <v>133</v>
      </c>
      <c r="AF2" s="170">
        <v>6</v>
      </c>
      <c r="AG2" s="171"/>
      <c r="AH2" s="172" t="s">
        <v>134</v>
      </c>
      <c r="AI2" s="170">
        <v>15</v>
      </c>
      <c r="AJ2" s="168"/>
      <c r="AK2" s="168"/>
      <c r="AL2" s="168"/>
      <c r="AM2" s="168"/>
      <c r="AN2" s="168"/>
      <c r="AO2" s="168"/>
      <c r="AP2" s="168"/>
      <c r="AQ2" s="168"/>
    </row>
    <row r="3" spans="1:43" ht="15.75" customHeight="1" thickTop="1">
      <c r="A3"/>
      <c r="B3"/>
      <c r="C3"/>
      <c r="D3"/>
      <c r="E3"/>
      <c r="F3"/>
      <c r="G3"/>
      <c r="H3"/>
      <c r="I3"/>
      <c r="J3"/>
      <c r="K3"/>
      <c r="L3" s="312" t="s">
        <v>135</v>
      </c>
      <c r="M3" s="312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.75" customHeight="1">
      <c r="A4"/>
      <c r="B4" s="115"/>
      <c r="C4" s="116" t="s">
        <v>136</v>
      </c>
      <c r="D4" s="117" t="s">
        <v>137</v>
      </c>
      <c r="E4" s="118" t="s">
        <v>138</v>
      </c>
      <c r="F4" s="119" t="s">
        <v>139</v>
      </c>
      <c r="G4" s="119" t="s">
        <v>140</v>
      </c>
      <c r="H4" s="119" t="s">
        <v>141</v>
      </c>
      <c r="I4" s="119" t="s">
        <v>142</v>
      </c>
      <c r="J4" s="119" t="s">
        <v>143</v>
      </c>
      <c r="K4" s="120" t="s">
        <v>144</v>
      </c>
      <c r="AE4"/>
      <c r="AF4" s="173" t="s">
        <v>145</v>
      </c>
      <c r="AG4" s="173" t="s">
        <v>146</v>
      </c>
      <c r="AH4" s="173" t="s">
        <v>147</v>
      </c>
      <c r="AI4" s="173" t="s">
        <v>148</v>
      </c>
      <c r="AJ4" s="173" t="s">
        <v>149</v>
      </c>
      <c r="AK4" s="173" t="s">
        <v>150</v>
      </c>
      <c r="AL4" s="174" t="s">
        <v>151</v>
      </c>
      <c r="AM4" s="173" t="s">
        <v>152</v>
      </c>
      <c r="AN4" s="173" t="s">
        <v>153</v>
      </c>
      <c r="AO4" s="173" t="s">
        <v>154</v>
      </c>
      <c r="AP4" s="173" t="s">
        <v>155</v>
      </c>
      <c r="AQ4" s="173" t="s">
        <v>156</v>
      </c>
    </row>
    <row r="5" spans="1:43" ht="15.75" customHeight="1">
      <c r="A5"/>
      <c r="B5" s="121">
        <v>1</v>
      </c>
      <c r="C5" s="124" t="s">
        <v>128</v>
      </c>
      <c r="D5" s="121" t="str">
        <f aca="true" t="shared" si="0" ref="D5:D10">IF(AL5&lt;&gt;"",AL5,IF(AND(RANK(K5,pointsTotal,0)&lt;4,AL$46=""),RANK(K5,pointsTotal,0)&amp;". plads",""))</f>
        <v>1. plads</v>
      </c>
      <c r="E5" s="122">
        <f aca="true" t="shared" si="1" ref="E5:E10">_xlfn.COUNTIFS(team1,teams,points1,"&gt;=0")+_xlfn.COUNTIFS(team2,teams,points2,"&gt;=0")</f>
        <v>6</v>
      </c>
      <c r="F5" s="122">
        <f aca="true" t="shared" si="2" ref="F5:F10">_xlfn.COUNTIFS(team1,teams,points1,ptv)+_xlfn.COUNTIFS(team2,teams,points2,ptv)</f>
        <v>0</v>
      </c>
      <c r="G5" s="122">
        <f aca="true" t="shared" si="3" ref="G5:G10">_xlfn.COUNTIFS(team1,teams,points1,ptu)+_xlfn.COUNTIFS(team2,teams,points2,ptu)</f>
        <v>0</v>
      </c>
      <c r="H5" s="122">
        <f aca="true" t="shared" si="4" ref="H5:H10">_xlfn.COUNTIFS(team1,teams,points1,ptt)+_xlfn.COUNTIFS(team2,teams,points2,ptt)</f>
        <v>0</v>
      </c>
      <c r="I5" s="122">
        <f aca="true" t="shared" si="5" ref="I5:I10">SUMIF(team1,teams,goals1)+SUMIF(team2,teams,goals2)</f>
        <v>10554</v>
      </c>
      <c r="J5" s="122">
        <f aca="true" t="shared" si="6" ref="J5:J10">SUMIF(team1,teams,goals2)+SUMIF(team2,teams,goals1)</f>
        <v>8002</v>
      </c>
      <c r="K5" s="123">
        <f aca="true" t="shared" si="7" ref="K5:K10">_xlfn.SUMIFS(points1,team1,teams)+_xlfn.SUMIFS(points2,team2,teams)</f>
        <v>44</v>
      </c>
      <c r="M5" s="211"/>
      <c r="N5" s="212"/>
      <c r="O5" s="212"/>
      <c r="P5" s="212"/>
      <c r="AE5" s="173" t="s">
        <v>145</v>
      </c>
      <c r="AF5" s="175"/>
      <c r="AG5" s="176">
        <v>13</v>
      </c>
      <c r="AH5" s="176">
        <v>25</v>
      </c>
      <c r="AI5" s="176">
        <v>7</v>
      </c>
      <c r="AJ5" s="176">
        <v>19</v>
      </c>
      <c r="AK5" s="176">
        <v>1</v>
      </c>
      <c r="AL5" s="177" t="s">
        <v>157</v>
      </c>
      <c r="AM5" s="178">
        <v>3</v>
      </c>
      <c r="AN5" s="178">
        <v>2</v>
      </c>
      <c r="AO5" s="178">
        <v>2</v>
      </c>
      <c r="AP5" s="178">
        <v>3</v>
      </c>
      <c r="AQ5" s="178">
        <v>10</v>
      </c>
    </row>
    <row r="6" spans="1:43" ht="15.75" customHeight="1">
      <c r="A6"/>
      <c r="B6" s="121">
        <v>2</v>
      </c>
      <c r="C6" s="126" t="s">
        <v>125</v>
      </c>
      <c r="D6" s="125" t="str">
        <f t="shared" si="0"/>
        <v>2. plads</v>
      </c>
      <c r="E6" s="122">
        <f t="shared" si="1"/>
        <v>6</v>
      </c>
      <c r="F6" s="122">
        <f t="shared" si="2"/>
        <v>0</v>
      </c>
      <c r="G6" s="122">
        <f t="shared" si="3"/>
        <v>0</v>
      </c>
      <c r="H6" s="122">
        <f t="shared" si="4"/>
        <v>1</v>
      </c>
      <c r="I6" s="122">
        <f t="shared" si="5"/>
        <v>10346</v>
      </c>
      <c r="J6" s="122">
        <f t="shared" si="6"/>
        <v>9666</v>
      </c>
      <c r="K6" s="123">
        <f t="shared" si="7"/>
        <v>40</v>
      </c>
      <c r="M6" s="211"/>
      <c r="N6" s="212"/>
      <c r="O6" s="212"/>
      <c r="P6" s="212"/>
      <c r="AE6" s="173" t="s">
        <v>146</v>
      </c>
      <c r="AF6" s="176">
        <v>28</v>
      </c>
      <c r="AG6" s="175"/>
      <c r="AH6" s="176">
        <v>6</v>
      </c>
      <c r="AI6" s="176">
        <v>26</v>
      </c>
      <c r="AJ6" s="176">
        <v>2</v>
      </c>
      <c r="AK6" s="176">
        <v>24</v>
      </c>
      <c r="AL6" s="177" t="s">
        <v>157</v>
      </c>
      <c r="AM6" s="178">
        <v>2</v>
      </c>
      <c r="AN6" s="178">
        <v>3</v>
      </c>
      <c r="AO6" s="178">
        <v>3</v>
      </c>
      <c r="AP6" s="178">
        <v>2</v>
      </c>
      <c r="AQ6" s="178">
        <v>10</v>
      </c>
    </row>
    <row r="7" spans="1:43" ht="15.75" customHeight="1">
      <c r="A7"/>
      <c r="B7" s="125">
        <v>3</v>
      </c>
      <c r="C7" s="126" t="s">
        <v>117</v>
      </c>
      <c r="D7" s="125" t="str">
        <f t="shared" si="0"/>
        <v>3. plads</v>
      </c>
      <c r="E7" s="122">
        <f t="shared" si="1"/>
        <v>6</v>
      </c>
      <c r="F7" s="122">
        <f t="shared" si="2"/>
        <v>0</v>
      </c>
      <c r="G7" s="122">
        <f t="shared" si="3"/>
        <v>0</v>
      </c>
      <c r="H7" s="122">
        <f t="shared" si="4"/>
        <v>1</v>
      </c>
      <c r="I7" s="122">
        <f t="shared" si="5"/>
        <v>10851</v>
      </c>
      <c r="J7" s="122">
        <f t="shared" si="6"/>
        <v>10171</v>
      </c>
      <c r="K7" s="123">
        <f t="shared" si="7"/>
        <v>36</v>
      </c>
      <c r="M7" s="211"/>
      <c r="N7" s="212"/>
      <c r="O7" s="212"/>
      <c r="P7" s="212"/>
      <c r="AE7" s="173" t="s">
        <v>147</v>
      </c>
      <c r="AF7" s="176">
        <v>10</v>
      </c>
      <c r="AG7" s="176">
        <v>21</v>
      </c>
      <c r="AH7" s="175"/>
      <c r="AI7" s="176">
        <v>3</v>
      </c>
      <c r="AJ7" s="176">
        <v>23</v>
      </c>
      <c r="AK7" s="176">
        <v>14</v>
      </c>
      <c r="AL7" s="177" t="s">
        <v>157</v>
      </c>
      <c r="AM7" s="178">
        <v>3</v>
      </c>
      <c r="AN7" s="178">
        <v>2</v>
      </c>
      <c r="AO7" s="178">
        <v>2</v>
      </c>
      <c r="AP7" s="178">
        <v>3</v>
      </c>
      <c r="AQ7" s="178">
        <v>10</v>
      </c>
    </row>
    <row r="8" spans="1:43" ht="15.75" customHeight="1">
      <c r="A8"/>
      <c r="B8" s="125">
        <v>4</v>
      </c>
      <c r="C8" s="124" t="s">
        <v>116</v>
      </c>
      <c r="D8" s="125">
        <f t="shared" si="0"/>
      </c>
      <c r="E8" s="122">
        <f t="shared" si="1"/>
        <v>6</v>
      </c>
      <c r="F8" s="122">
        <f t="shared" si="2"/>
        <v>0</v>
      </c>
      <c r="G8" s="122">
        <f t="shared" si="3"/>
        <v>0</v>
      </c>
      <c r="H8" s="122">
        <f t="shared" si="4"/>
        <v>1</v>
      </c>
      <c r="I8" s="122">
        <f t="shared" si="5"/>
        <v>10158</v>
      </c>
      <c r="J8" s="122">
        <f t="shared" si="6"/>
        <v>10287</v>
      </c>
      <c r="K8" s="123">
        <f t="shared" si="7"/>
        <v>26</v>
      </c>
      <c r="M8" s="211"/>
      <c r="N8" s="212"/>
      <c r="O8" s="212"/>
      <c r="P8" s="212"/>
      <c r="AE8" s="173" t="s">
        <v>148</v>
      </c>
      <c r="AF8" s="176">
        <v>22</v>
      </c>
      <c r="AG8" s="176">
        <v>11</v>
      </c>
      <c r="AH8" s="176">
        <v>18</v>
      </c>
      <c r="AI8" s="175"/>
      <c r="AJ8" s="176">
        <v>15</v>
      </c>
      <c r="AK8" s="176">
        <v>20</v>
      </c>
      <c r="AL8" s="177" t="s">
        <v>157</v>
      </c>
      <c r="AM8" s="178">
        <v>2</v>
      </c>
      <c r="AN8" s="178">
        <v>3</v>
      </c>
      <c r="AO8" s="178">
        <v>3</v>
      </c>
      <c r="AP8" s="178">
        <v>2</v>
      </c>
      <c r="AQ8" s="178">
        <v>10</v>
      </c>
    </row>
    <row r="9" spans="1:43" ht="15.75" customHeight="1">
      <c r="A9"/>
      <c r="B9" s="125">
        <v>5</v>
      </c>
      <c r="C9" s="126" t="s">
        <v>124</v>
      </c>
      <c r="D9" s="125">
        <f t="shared" si="0"/>
      </c>
      <c r="E9" s="122">
        <f t="shared" si="1"/>
        <v>6</v>
      </c>
      <c r="F9" s="122">
        <f t="shared" si="2"/>
        <v>0</v>
      </c>
      <c r="G9" s="122">
        <f t="shared" si="3"/>
        <v>0</v>
      </c>
      <c r="H9" s="122">
        <f t="shared" si="4"/>
        <v>2</v>
      </c>
      <c r="I9" s="122">
        <f t="shared" si="5"/>
        <v>9328</v>
      </c>
      <c r="J9" s="122">
        <f t="shared" si="6"/>
        <v>10144</v>
      </c>
      <c r="K9" s="123">
        <f t="shared" si="7"/>
        <v>24</v>
      </c>
      <c r="M9" s="211"/>
      <c r="N9" s="212"/>
      <c r="O9" s="212"/>
      <c r="P9" s="212"/>
      <c r="AE9" s="173" t="s">
        <v>149</v>
      </c>
      <c r="AF9" s="176">
        <v>4</v>
      </c>
      <c r="AG9" s="176">
        <v>17</v>
      </c>
      <c r="AH9" s="176">
        <v>8</v>
      </c>
      <c r="AI9" s="176">
        <v>30</v>
      </c>
      <c r="AJ9" s="175"/>
      <c r="AK9" s="176">
        <v>12</v>
      </c>
      <c r="AL9" s="177" t="s">
        <v>157</v>
      </c>
      <c r="AM9" s="178">
        <v>3</v>
      </c>
      <c r="AN9" s="178">
        <v>2</v>
      </c>
      <c r="AO9" s="178">
        <v>2</v>
      </c>
      <c r="AP9" s="178">
        <v>3</v>
      </c>
      <c r="AQ9" s="178">
        <v>10</v>
      </c>
    </row>
    <row r="10" spans="1:43" ht="15.75" customHeight="1">
      <c r="A10"/>
      <c r="B10" s="125">
        <v>6</v>
      </c>
      <c r="C10" s="126" t="s">
        <v>361</v>
      </c>
      <c r="D10" s="125">
        <f t="shared" si="0"/>
      </c>
      <c r="E10" s="122">
        <f t="shared" si="1"/>
        <v>6</v>
      </c>
      <c r="F10" s="122">
        <f t="shared" si="2"/>
        <v>0</v>
      </c>
      <c r="G10" s="122">
        <f t="shared" si="3"/>
        <v>0</v>
      </c>
      <c r="H10" s="122">
        <f t="shared" si="4"/>
        <v>3</v>
      </c>
      <c r="I10" s="122">
        <f t="shared" si="5"/>
        <v>7208</v>
      </c>
      <c r="J10" s="122">
        <f t="shared" si="6"/>
        <v>10175</v>
      </c>
      <c r="K10" s="123">
        <f t="shared" si="7"/>
        <v>10</v>
      </c>
      <c r="M10" s="211"/>
      <c r="N10" s="212"/>
      <c r="O10" s="212"/>
      <c r="P10" s="212"/>
      <c r="AE10" s="173" t="s">
        <v>150</v>
      </c>
      <c r="AF10" s="176">
        <v>16</v>
      </c>
      <c r="AG10" s="176">
        <v>9</v>
      </c>
      <c r="AH10" s="176">
        <v>29</v>
      </c>
      <c r="AI10" s="176">
        <v>5</v>
      </c>
      <c r="AJ10" s="176">
        <v>27</v>
      </c>
      <c r="AK10" s="175"/>
      <c r="AL10" s="177" t="s">
        <v>157</v>
      </c>
      <c r="AM10" s="178">
        <v>2</v>
      </c>
      <c r="AN10" s="178">
        <v>3</v>
      </c>
      <c r="AO10" s="178">
        <v>3</v>
      </c>
      <c r="AP10" s="178">
        <v>2</v>
      </c>
      <c r="AQ10" s="178">
        <v>10</v>
      </c>
    </row>
    <row r="11" spans="1:43" ht="15.75" customHeight="1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5.75" customHeight="1" thickBot="1">
      <c r="A12" s="180"/>
      <c r="B12" s="128" t="s">
        <v>138</v>
      </c>
      <c r="C12" s="129" t="s">
        <v>158</v>
      </c>
      <c r="D12" s="130" t="s">
        <v>159</v>
      </c>
      <c r="E12" s="131" t="s">
        <v>160</v>
      </c>
      <c r="F12" s="131" t="s">
        <v>161</v>
      </c>
      <c r="G12" s="131" t="s">
        <v>162</v>
      </c>
      <c r="H12" s="132" t="s">
        <v>163</v>
      </c>
      <c r="I12" s="133" t="s">
        <v>163</v>
      </c>
      <c r="J12" s="134" t="s">
        <v>164</v>
      </c>
      <c r="K12" s="135" t="s">
        <v>164</v>
      </c>
      <c r="AE12" s="180"/>
      <c r="AF12" s="180"/>
      <c r="AG12" s="181" t="s">
        <v>165</v>
      </c>
      <c r="AH12" s="182" t="s">
        <v>166</v>
      </c>
      <c r="AI12" s="183" t="s">
        <v>167</v>
      </c>
      <c r="AJ12" s="184" t="s">
        <v>168</v>
      </c>
      <c r="AK12" s="184" t="s">
        <v>169</v>
      </c>
      <c r="AL12" s="184" t="s">
        <v>170</v>
      </c>
      <c r="AM12" s="184" t="s">
        <v>171</v>
      </c>
      <c r="AN12" s="185" t="s">
        <v>172</v>
      </c>
      <c r="AO12" s="186" t="s">
        <v>173</v>
      </c>
      <c r="AP12" s="186"/>
      <c r="AQ12" s="180"/>
    </row>
    <row r="13" spans="1:43" ht="15.75" customHeight="1" thickBot="1" thickTop="1">
      <c r="A13"/>
      <c r="B13" s="121">
        <v>24</v>
      </c>
      <c r="C13" s="121" t="s">
        <v>116</v>
      </c>
      <c r="D13" s="121" t="s">
        <v>124</v>
      </c>
      <c r="E13" s="136" t="s">
        <v>236</v>
      </c>
      <c r="F13" s="137" t="s">
        <v>174</v>
      </c>
      <c r="G13" s="138" t="s">
        <v>218</v>
      </c>
      <c r="H13" s="139">
        <v>1703</v>
      </c>
      <c r="I13" s="140">
        <v>1408</v>
      </c>
      <c r="J13" s="141">
        <v>10</v>
      </c>
      <c r="K13" s="142">
        <v>0</v>
      </c>
      <c r="AE13" s="157"/>
      <c r="AF13" s="187"/>
      <c r="AG13" s="188" t="s">
        <v>175</v>
      </c>
      <c r="AH13" s="189"/>
      <c r="AI13" s="188">
        <v>1</v>
      </c>
      <c r="AJ13" s="190">
        <v>7</v>
      </c>
      <c r="AK13" s="190">
        <v>2</v>
      </c>
      <c r="AL13" s="191" t="s">
        <v>145</v>
      </c>
      <c r="AM13" s="191" t="s">
        <v>150</v>
      </c>
      <c r="AN13"/>
      <c r="AO13"/>
      <c r="AP13" s="192"/>
      <c r="AQ13"/>
    </row>
    <row r="14" spans="1:43" ht="15.75" customHeight="1" thickBot="1">
      <c r="A14"/>
      <c r="B14" s="145">
        <v>25</v>
      </c>
      <c r="C14" s="145" t="s">
        <v>117</v>
      </c>
      <c r="D14" s="145" t="s">
        <v>125</v>
      </c>
      <c r="E14" s="146" t="s">
        <v>236</v>
      </c>
      <c r="F14" s="147" t="s">
        <v>178</v>
      </c>
      <c r="G14" s="148" t="s">
        <v>220</v>
      </c>
      <c r="H14" s="139">
        <v>1909</v>
      </c>
      <c r="I14" s="140">
        <v>1898</v>
      </c>
      <c r="J14" s="149">
        <v>6</v>
      </c>
      <c r="K14" s="149">
        <v>4</v>
      </c>
      <c r="AE14" s="157"/>
      <c r="AF14" s="187"/>
      <c r="AG14" s="193" t="s">
        <v>176</v>
      </c>
      <c r="AH14" s="194">
        <v>0</v>
      </c>
      <c r="AI14" s="193">
        <v>2</v>
      </c>
      <c r="AJ14" s="195">
        <v>6</v>
      </c>
      <c r="AK14" s="195">
        <v>3</v>
      </c>
      <c r="AL14" s="196" t="s">
        <v>146</v>
      </c>
      <c r="AM14" s="196" t="s">
        <v>149</v>
      </c>
      <c r="AN14"/>
      <c r="AO14"/>
      <c r="AP14" s="192"/>
      <c r="AQ14"/>
    </row>
    <row r="15" spans="1:43" ht="15.75" customHeight="1" thickBot="1">
      <c r="A15"/>
      <c r="B15" s="125">
        <v>35</v>
      </c>
      <c r="C15" s="125" t="s">
        <v>128</v>
      </c>
      <c r="D15" s="125" t="s">
        <v>117</v>
      </c>
      <c r="E15" s="136" t="s">
        <v>238</v>
      </c>
      <c r="F15" s="147" t="s">
        <v>178</v>
      </c>
      <c r="G15" s="138" t="s">
        <v>242</v>
      </c>
      <c r="H15" s="139">
        <v>1593</v>
      </c>
      <c r="I15" s="140">
        <v>1570</v>
      </c>
      <c r="J15" s="141">
        <v>6</v>
      </c>
      <c r="K15" s="141">
        <v>4</v>
      </c>
      <c r="AE15" s="157"/>
      <c r="AF15" s="187"/>
      <c r="AG15" s="197" t="s">
        <v>177</v>
      </c>
      <c r="AH15" s="198">
        <v>0</v>
      </c>
      <c r="AI15" s="197">
        <v>3</v>
      </c>
      <c r="AJ15" s="199">
        <v>5</v>
      </c>
      <c r="AK15" s="199">
        <v>4</v>
      </c>
      <c r="AL15" s="200" t="s">
        <v>147</v>
      </c>
      <c r="AM15" s="200" t="s">
        <v>148</v>
      </c>
      <c r="AN15"/>
      <c r="AO15"/>
      <c r="AP15" s="192"/>
      <c r="AQ15"/>
    </row>
    <row r="16" spans="1:43" ht="15.75" customHeight="1" thickBot="1">
      <c r="A16"/>
      <c r="B16" s="125">
        <v>261</v>
      </c>
      <c r="C16" s="127" t="s">
        <v>361</v>
      </c>
      <c r="D16" s="125" t="s">
        <v>124</v>
      </c>
      <c r="E16" s="136" t="s">
        <v>238</v>
      </c>
      <c r="F16" s="143" t="s">
        <v>178</v>
      </c>
      <c r="G16" s="144"/>
      <c r="H16" s="139">
        <v>1355</v>
      </c>
      <c r="I16" s="140">
        <v>1540</v>
      </c>
      <c r="J16" s="141">
        <v>2</v>
      </c>
      <c r="K16" s="141">
        <v>8</v>
      </c>
      <c r="AE16" s="157"/>
      <c r="AF16" s="187"/>
      <c r="AG16" s="201" t="s">
        <v>179</v>
      </c>
      <c r="AH16" s="202">
        <v>0</v>
      </c>
      <c r="AI16" s="201">
        <v>4</v>
      </c>
      <c r="AJ16" s="189">
        <v>2</v>
      </c>
      <c r="AK16" s="189">
        <v>6</v>
      </c>
      <c r="AL16" s="203" t="s">
        <v>149</v>
      </c>
      <c r="AM16" s="203" t="s">
        <v>145</v>
      </c>
      <c r="AN16"/>
      <c r="AO16"/>
      <c r="AP16" s="192"/>
      <c r="AQ16"/>
    </row>
    <row r="17" spans="1:43" ht="15.75" customHeight="1" thickBot="1">
      <c r="A17"/>
      <c r="B17" s="145">
        <v>53</v>
      </c>
      <c r="C17" s="145" t="s">
        <v>128</v>
      </c>
      <c r="D17" s="145" t="s">
        <v>116</v>
      </c>
      <c r="E17" s="146" t="s">
        <v>247</v>
      </c>
      <c r="F17" s="147" t="s">
        <v>213</v>
      </c>
      <c r="G17" s="148" t="s">
        <v>220</v>
      </c>
      <c r="H17" s="139">
        <v>1790</v>
      </c>
      <c r="I17" s="140">
        <v>1594</v>
      </c>
      <c r="J17" s="141">
        <v>8</v>
      </c>
      <c r="K17" s="141">
        <v>2</v>
      </c>
      <c r="AE17" s="157"/>
      <c r="AF17" s="187"/>
      <c r="AG17" s="193" t="s">
        <v>180</v>
      </c>
      <c r="AH17" s="194">
        <v>0</v>
      </c>
      <c r="AI17" s="193">
        <v>5</v>
      </c>
      <c r="AJ17" s="195">
        <v>5</v>
      </c>
      <c r="AK17" s="195">
        <v>7</v>
      </c>
      <c r="AL17" s="196" t="s">
        <v>150</v>
      </c>
      <c r="AM17" s="196" t="s">
        <v>148</v>
      </c>
      <c r="AN17"/>
      <c r="AO17"/>
      <c r="AP17" s="192"/>
      <c r="AQ17"/>
    </row>
    <row r="18" spans="1:43" ht="15.75" customHeight="1" thickBot="1">
      <c r="A18"/>
      <c r="B18" s="125">
        <v>54</v>
      </c>
      <c r="C18" s="125" t="s">
        <v>125</v>
      </c>
      <c r="D18" s="125" t="s">
        <v>124</v>
      </c>
      <c r="E18" s="136" t="s">
        <v>247</v>
      </c>
      <c r="F18" s="143" t="s">
        <v>213</v>
      </c>
      <c r="G18" s="144" t="s">
        <v>221</v>
      </c>
      <c r="H18" s="139">
        <v>1936</v>
      </c>
      <c r="I18" s="140">
        <v>1519</v>
      </c>
      <c r="J18" s="149">
        <v>10</v>
      </c>
      <c r="K18" s="149">
        <v>0</v>
      </c>
      <c r="AE18" s="157"/>
      <c r="AF18" s="187"/>
      <c r="AG18" s="197" t="s">
        <v>181</v>
      </c>
      <c r="AH18" s="198">
        <v>0</v>
      </c>
      <c r="AI18" s="197">
        <v>6</v>
      </c>
      <c r="AJ18" s="199">
        <v>4</v>
      </c>
      <c r="AK18" s="199">
        <v>3</v>
      </c>
      <c r="AL18" s="200" t="s">
        <v>146</v>
      </c>
      <c r="AM18" s="200" t="s">
        <v>147</v>
      </c>
      <c r="AN18"/>
      <c r="AO18"/>
      <c r="AP18" s="192"/>
      <c r="AQ18"/>
    </row>
    <row r="19" spans="1:43" ht="15.75" customHeight="1" thickBot="1">
      <c r="A19"/>
      <c r="B19" s="125">
        <v>262</v>
      </c>
      <c r="C19" s="125" t="s">
        <v>117</v>
      </c>
      <c r="D19" s="125" t="s">
        <v>361</v>
      </c>
      <c r="E19" s="136" t="s">
        <v>247</v>
      </c>
      <c r="F19" s="150" t="s">
        <v>213</v>
      </c>
      <c r="G19" s="138"/>
      <c r="H19" s="139">
        <v>1816</v>
      </c>
      <c r="I19" s="140">
        <v>1512</v>
      </c>
      <c r="J19" s="141">
        <v>10</v>
      </c>
      <c r="K19" s="141">
        <v>0</v>
      </c>
      <c r="AE19" s="157"/>
      <c r="AF19" s="187"/>
      <c r="AG19" s="201" t="s">
        <v>182</v>
      </c>
      <c r="AH19" s="202">
        <v>0</v>
      </c>
      <c r="AI19" s="201">
        <v>7</v>
      </c>
      <c r="AJ19" s="189">
        <v>5</v>
      </c>
      <c r="AK19" s="189">
        <v>2</v>
      </c>
      <c r="AL19" s="203" t="s">
        <v>145</v>
      </c>
      <c r="AM19" s="203" t="s">
        <v>148</v>
      </c>
      <c r="AN19"/>
      <c r="AO19"/>
      <c r="AP19" s="192"/>
      <c r="AQ19"/>
    </row>
    <row r="20" spans="1:43" ht="15.75" customHeight="1" thickBot="1">
      <c r="A20"/>
      <c r="B20" s="145">
        <v>263</v>
      </c>
      <c r="C20" s="145" t="s">
        <v>361</v>
      </c>
      <c r="D20" s="145" t="s">
        <v>125</v>
      </c>
      <c r="E20" s="136" t="s">
        <v>248</v>
      </c>
      <c r="F20" s="143" t="s">
        <v>174</v>
      </c>
      <c r="G20" s="144"/>
      <c r="H20" s="139">
        <v>1492</v>
      </c>
      <c r="I20" s="140">
        <v>1976</v>
      </c>
      <c r="J20" s="141">
        <v>0</v>
      </c>
      <c r="K20" s="141">
        <v>10</v>
      </c>
      <c r="AE20" s="157"/>
      <c r="AF20" s="187"/>
      <c r="AG20" s="193" t="s">
        <v>183</v>
      </c>
      <c r="AH20" s="194">
        <v>0</v>
      </c>
      <c r="AI20" s="193">
        <v>8</v>
      </c>
      <c r="AJ20" s="195">
        <v>4</v>
      </c>
      <c r="AK20" s="195">
        <v>6</v>
      </c>
      <c r="AL20" s="196" t="s">
        <v>149</v>
      </c>
      <c r="AM20" s="196" t="s">
        <v>147</v>
      </c>
      <c r="AN20"/>
      <c r="AO20"/>
      <c r="AP20" s="192"/>
      <c r="AQ20"/>
    </row>
    <row r="21" spans="1:43" ht="15.75" customHeight="1" thickBot="1">
      <c r="A21"/>
      <c r="B21" s="145">
        <v>71</v>
      </c>
      <c r="C21" s="145" t="s">
        <v>117</v>
      </c>
      <c r="D21" s="145" t="s">
        <v>116</v>
      </c>
      <c r="E21" s="136" t="s">
        <v>248</v>
      </c>
      <c r="F21" s="143" t="s">
        <v>178</v>
      </c>
      <c r="G21" s="148" t="s">
        <v>217</v>
      </c>
      <c r="H21" s="139">
        <v>1918</v>
      </c>
      <c r="I21" s="140">
        <v>1733</v>
      </c>
      <c r="J21" s="149">
        <v>8</v>
      </c>
      <c r="K21" s="149">
        <v>2</v>
      </c>
      <c r="AE21" s="157"/>
      <c r="AF21" s="187"/>
      <c r="AG21" s="197" t="s">
        <v>184</v>
      </c>
      <c r="AH21" s="198">
        <v>0</v>
      </c>
      <c r="AI21" s="197">
        <v>9</v>
      </c>
      <c r="AJ21" s="199">
        <v>3</v>
      </c>
      <c r="AK21" s="199">
        <v>7</v>
      </c>
      <c r="AL21" s="200" t="s">
        <v>150</v>
      </c>
      <c r="AM21" s="200" t="s">
        <v>146</v>
      </c>
      <c r="AN21"/>
      <c r="AO21"/>
      <c r="AP21" s="192"/>
      <c r="AQ21"/>
    </row>
    <row r="22" spans="1:43" ht="15.75" customHeight="1" thickBot="1">
      <c r="A22"/>
      <c r="B22" s="125">
        <v>79</v>
      </c>
      <c r="C22" s="125" t="s">
        <v>124</v>
      </c>
      <c r="D22" s="125" t="s">
        <v>128</v>
      </c>
      <c r="E22" s="136" t="s">
        <v>249</v>
      </c>
      <c r="F22" s="143" t="s">
        <v>174</v>
      </c>
      <c r="G22" s="138" t="s">
        <v>217</v>
      </c>
      <c r="H22" s="139">
        <v>1579</v>
      </c>
      <c r="I22" s="140">
        <v>1835</v>
      </c>
      <c r="J22" s="141">
        <v>2</v>
      </c>
      <c r="K22" s="141">
        <v>8</v>
      </c>
      <c r="AE22" s="157"/>
      <c r="AF22" s="187"/>
      <c r="AG22" s="201" t="s">
        <v>185</v>
      </c>
      <c r="AH22" s="202">
        <v>0</v>
      </c>
      <c r="AI22" s="201">
        <v>10</v>
      </c>
      <c r="AJ22" s="189">
        <v>2</v>
      </c>
      <c r="AK22" s="189">
        <v>4</v>
      </c>
      <c r="AL22" s="203" t="s">
        <v>147</v>
      </c>
      <c r="AM22" s="203" t="s">
        <v>145</v>
      </c>
      <c r="AN22"/>
      <c r="AO22"/>
      <c r="AP22" s="192"/>
      <c r="AQ22"/>
    </row>
    <row r="23" spans="1:43" ht="15.75" customHeight="1" thickBot="1">
      <c r="A23"/>
      <c r="B23" s="145">
        <v>80</v>
      </c>
      <c r="C23" s="145" t="s">
        <v>116</v>
      </c>
      <c r="D23" s="145" t="s">
        <v>125</v>
      </c>
      <c r="E23" s="146" t="s">
        <v>249</v>
      </c>
      <c r="F23" s="147" t="s">
        <v>174</v>
      </c>
      <c r="G23" s="148" t="s">
        <v>218</v>
      </c>
      <c r="H23" s="139">
        <v>1756</v>
      </c>
      <c r="I23" s="140">
        <v>1986</v>
      </c>
      <c r="J23" s="142">
        <v>0</v>
      </c>
      <c r="K23" s="142">
        <v>10</v>
      </c>
      <c r="AE23" s="157"/>
      <c r="AF23" s="187"/>
      <c r="AG23" s="193" t="s">
        <v>186</v>
      </c>
      <c r="AH23" s="194">
        <v>0</v>
      </c>
      <c r="AI23" s="193">
        <v>11</v>
      </c>
      <c r="AJ23" s="195">
        <v>3</v>
      </c>
      <c r="AK23" s="195">
        <v>5</v>
      </c>
      <c r="AL23" s="196" t="s">
        <v>148</v>
      </c>
      <c r="AM23" s="196" t="s">
        <v>146</v>
      </c>
      <c r="AN23"/>
      <c r="AO23"/>
      <c r="AP23" s="192"/>
      <c r="AQ23"/>
    </row>
    <row r="24" spans="1:43" ht="15.75" customHeight="1" thickBot="1">
      <c r="A24"/>
      <c r="B24" s="145">
        <v>264</v>
      </c>
      <c r="C24" s="145" t="s">
        <v>128</v>
      </c>
      <c r="D24" s="145" t="s">
        <v>361</v>
      </c>
      <c r="E24" s="136" t="s">
        <v>362</v>
      </c>
      <c r="F24" s="143" t="s">
        <v>178</v>
      </c>
      <c r="G24" s="144"/>
      <c r="H24" s="139">
        <v>1857</v>
      </c>
      <c r="I24" s="140" t="s">
        <v>368</v>
      </c>
      <c r="J24" s="149">
        <v>10</v>
      </c>
      <c r="K24" s="149">
        <v>0</v>
      </c>
      <c r="AE24" s="157"/>
      <c r="AF24" s="187"/>
      <c r="AG24" s="197" t="s">
        <v>187</v>
      </c>
      <c r="AH24" s="198">
        <v>0</v>
      </c>
      <c r="AI24" s="197">
        <v>12</v>
      </c>
      <c r="AJ24" s="199">
        <v>7</v>
      </c>
      <c r="AK24" s="199">
        <v>6</v>
      </c>
      <c r="AL24" s="200" t="s">
        <v>149</v>
      </c>
      <c r="AM24" s="200" t="s">
        <v>150</v>
      </c>
      <c r="AN24"/>
      <c r="AO24"/>
      <c r="AP24" s="192"/>
      <c r="AQ24"/>
    </row>
    <row r="25" spans="1:43" ht="15.75" customHeight="1" thickBot="1">
      <c r="A25"/>
      <c r="B25" s="125">
        <v>95</v>
      </c>
      <c r="C25" s="125" t="s">
        <v>124</v>
      </c>
      <c r="D25" s="125" t="s">
        <v>117</v>
      </c>
      <c r="E25" s="136" t="s">
        <v>250</v>
      </c>
      <c r="F25" s="143" t="s">
        <v>174</v>
      </c>
      <c r="G25" s="138" t="s">
        <v>217</v>
      </c>
      <c r="H25" s="139">
        <v>1777</v>
      </c>
      <c r="I25" s="140">
        <v>1652</v>
      </c>
      <c r="J25" s="141">
        <v>10</v>
      </c>
      <c r="K25" s="141">
        <v>0</v>
      </c>
      <c r="AE25" s="157"/>
      <c r="AF25" s="187"/>
      <c r="AG25" s="201" t="s">
        <v>188</v>
      </c>
      <c r="AH25" s="202">
        <v>0</v>
      </c>
      <c r="AI25" s="201">
        <v>13</v>
      </c>
      <c r="AJ25" s="189">
        <v>3</v>
      </c>
      <c r="AK25" s="189">
        <v>2</v>
      </c>
      <c r="AL25" s="203" t="s">
        <v>145</v>
      </c>
      <c r="AM25" s="203" t="s">
        <v>146</v>
      </c>
      <c r="AN25"/>
      <c r="AO25"/>
      <c r="AP25" s="192"/>
      <c r="AQ25"/>
    </row>
    <row r="26" spans="1:43" ht="15.75" customHeight="1" thickBot="1">
      <c r="A26"/>
      <c r="B26" s="217">
        <v>96</v>
      </c>
      <c r="C26" s="217" t="s">
        <v>125</v>
      </c>
      <c r="D26" s="217" t="s">
        <v>128</v>
      </c>
      <c r="E26" s="206" t="s">
        <v>250</v>
      </c>
      <c r="F26" s="207" t="s">
        <v>174</v>
      </c>
      <c r="G26" s="218" t="s">
        <v>218</v>
      </c>
      <c r="H26" s="139">
        <v>1273</v>
      </c>
      <c r="I26" s="140">
        <v>1821</v>
      </c>
      <c r="J26" s="141">
        <v>0</v>
      </c>
      <c r="K26" s="141">
        <v>10</v>
      </c>
      <c r="AE26" s="157"/>
      <c r="AF26" s="187"/>
      <c r="AG26" s="193" t="s">
        <v>189</v>
      </c>
      <c r="AH26" s="194">
        <v>0</v>
      </c>
      <c r="AI26" s="193">
        <v>14</v>
      </c>
      <c r="AJ26" s="195">
        <v>7</v>
      </c>
      <c r="AK26" s="195">
        <v>4</v>
      </c>
      <c r="AL26" s="196" t="s">
        <v>147</v>
      </c>
      <c r="AM26" s="196" t="s">
        <v>150</v>
      </c>
      <c r="AN26"/>
      <c r="AO26"/>
      <c r="AP26" s="192"/>
      <c r="AQ26"/>
    </row>
    <row r="27" spans="1:43" ht="15.75" customHeight="1" thickBot="1">
      <c r="A27"/>
      <c r="B27" s="152">
        <v>265</v>
      </c>
      <c r="C27" s="152" t="s">
        <v>361</v>
      </c>
      <c r="D27" s="205" t="s">
        <v>116</v>
      </c>
      <c r="E27" s="153" t="s">
        <v>250</v>
      </c>
      <c r="F27" s="154" t="s">
        <v>212</v>
      </c>
      <c r="G27" s="155"/>
      <c r="H27" s="139">
        <v>1680</v>
      </c>
      <c r="I27" s="140">
        <v>1709</v>
      </c>
      <c r="J27" s="156">
        <v>4</v>
      </c>
      <c r="K27" s="156">
        <v>6</v>
      </c>
      <c r="AE27" s="157"/>
      <c r="AF27" s="187"/>
      <c r="AG27" s="197" t="s">
        <v>190</v>
      </c>
      <c r="AH27" s="198">
        <v>0</v>
      </c>
      <c r="AI27" s="197">
        <v>15</v>
      </c>
      <c r="AJ27" s="199">
        <v>6</v>
      </c>
      <c r="AK27" s="199">
        <v>5</v>
      </c>
      <c r="AL27" s="200" t="s">
        <v>148</v>
      </c>
      <c r="AM27" s="200" t="s">
        <v>149</v>
      </c>
      <c r="AN27"/>
      <c r="AO27"/>
      <c r="AP27" s="192"/>
      <c r="AQ27"/>
    </row>
    <row r="28" spans="1:43" ht="15.75" customHeight="1" thickBot="1">
      <c r="A28"/>
      <c r="B28" s="121">
        <v>266</v>
      </c>
      <c r="C28" s="216" t="s">
        <v>125</v>
      </c>
      <c r="D28" s="121" t="s">
        <v>361</v>
      </c>
      <c r="E28" s="136" t="s">
        <v>254</v>
      </c>
      <c r="F28" s="137" t="s">
        <v>178</v>
      </c>
      <c r="G28" s="138"/>
      <c r="H28" s="139">
        <v>1277</v>
      </c>
      <c r="I28" s="140">
        <v>1169</v>
      </c>
      <c r="J28" s="142">
        <v>6</v>
      </c>
      <c r="K28" s="142">
        <v>4</v>
      </c>
      <c r="AE28" s="157"/>
      <c r="AF28" s="187"/>
      <c r="AG28" s="201" t="s">
        <v>191</v>
      </c>
      <c r="AH28" s="202">
        <v>0</v>
      </c>
      <c r="AI28" s="201">
        <v>16</v>
      </c>
      <c r="AJ28" s="189">
        <v>2</v>
      </c>
      <c r="AK28" s="189">
        <v>7</v>
      </c>
      <c r="AL28" s="203" t="s">
        <v>150</v>
      </c>
      <c r="AM28" s="203" t="s">
        <v>145</v>
      </c>
      <c r="AN28"/>
      <c r="AO28"/>
      <c r="AP28" s="192"/>
      <c r="AQ28"/>
    </row>
    <row r="29" spans="1:43" ht="15.75" customHeight="1" thickBot="1">
      <c r="A29"/>
      <c r="B29" s="125">
        <v>155</v>
      </c>
      <c r="C29" s="219" t="s">
        <v>124</v>
      </c>
      <c r="D29" s="219" t="s">
        <v>116</v>
      </c>
      <c r="E29" s="136" t="s">
        <v>257</v>
      </c>
      <c r="F29" s="137" t="s">
        <v>178</v>
      </c>
      <c r="G29" s="138" t="s">
        <v>221</v>
      </c>
      <c r="H29" s="139">
        <v>1505</v>
      </c>
      <c r="I29" s="140">
        <v>1663</v>
      </c>
      <c r="J29" s="141">
        <v>4</v>
      </c>
      <c r="K29" s="141">
        <v>6</v>
      </c>
      <c r="AE29" s="157"/>
      <c r="AF29" s="187"/>
      <c r="AG29" s="193" t="s">
        <v>192</v>
      </c>
      <c r="AH29" s="194">
        <v>0</v>
      </c>
      <c r="AI29" s="193">
        <v>17</v>
      </c>
      <c r="AJ29" s="195">
        <v>3</v>
      </c>
      <c r="AK29" s="195">
        <v>6</v>
      </c>
      <c r="AL29" s="196" t="s">
        <v>149</v>
      </c>
      <c r="AM29" s="196" t="s">
        <v>146</v>
      </c>
      <c r="AN29"/>
      <c r="AO29"/>
      <c r="AP29" s="192"/>
      <c r="AQ29"/>
    </row>
    <row r="30" spans="1:43" ht="15.75" customHeight="1" thickBot="1">
      <c r="A30"/>
      <c r="B30" s="145">
        <v>156</v>
      </c>
      <c r="C30" s="145" t="s">
        <v>117</v>
      </c>
      <c r="D30" s="145" t="s">
        <v>128</v>
      </c>
      <c r="E30" s="146" t="s">
        <v>257</v>
      </c>
      <c r="F30" s="147" t="s">
        <v>178</v>
      </c>
      <c r="G30" s="148" t="s">
        <v>219</v>
      </c>
      <c r="H30" s="139">
        <v>1986</v>
      </c>
      <c r="I30" s="140">
        <v>1658</v>
      </c>
      <c r="J30" s="149">
        <v>8</v>
      </c>
      <c r="K30" s="149">
        <v>2</v>
      </c>
      <c r="AE30" s="157"/>
      <c r="AF30" s="187"/>
      <c r="AG30" s="197" t="s">
        <v>193</v>
      </c>
      <c r="AH30" s="198">
        <v>0</v>
      </c>
      <c r="AI30" s="197">
        <v>18</v>
      </c>
      <c r="AJ30" s="199">
        <v>4</v>
      </c>
      <c r="AK30" s="199">
        <v>5</v>
      </c>
      <c r="AL30" s="200" t="s">
        <v>148</v>
      </c>
      <c r="AM30" s="200" t="s">
        <v>147</v>
      </c>
      <c r="AN30"/>
      <c r="AO30"/>
      <c r="AP30" s="192"/>
      <c r="AQ30"/>
    </row>
    <row r="31" spans="1:43" ht="15.75" customHeight="1" thickBot="1">
      <c r="A31"/>
      <c r="B31" s="125">
        <v>267</v>
      </c>
      <c r="C31" s="125" t="s">
        <v>116</v>
      </c>
      <c r="D31" s="127" t="s">
        <v>361</v>
      </c>
      <c r="E31" s="151" t="s">
        <v>258</v>
      </c>
      <c r="F31" s="143" t="s">
        <v>178</v>
      </c>
      <c r="G31" s="144"/>
      <c r="H31" s="139"/>
      <c r="I31" s="140"/>
      <c r="J31" s="141"/>
      <c r="K31" s="141"/>
      <c r="AE31" s="157"/>
      <c r="AF31" s="187"/>
      <c r="AG31" s="201" t="s">
        <v>194</v>
      </c>
      <c r="AH31" s="202">
        <v>0</v>
      </c>
      <c r="AI31" s="201">
        <v>19</v>
      </c>
      <c r="AJ31" s="189">
        <v>6</v>
      </c>
      <c r="AK31" s="189">
        <v>2</v>
      </c>
      <c r="AL31" s="203" t="s">
        <v>145</v>
      </c>
      <c r="AM31" s="203" t="s">
        <v>149</v>
      </c>
      <c r="AN31"/>
      <c r="AO31"/>
      <c r="AP31" s="192"/>
      <c r="AQ31"/>
    </row>
    <row r="32" spans="1:43" ht="15.75" customHeight="1" thickBot="1">
      <c r="A32"/>
      <c r="B32" s="125">
        <v>181</v>
      </c>
      <c r="C32" s="125" t="s">
        <v>124</v>
      </c>
      <c r="D32" s="125" t="s">
        <v>125</v>
      </c>
      <c r="E32" s="136" t="s">
        <v>259</v>
      </c>
      <c r="F32" s="143" t="s">
        <v>178</v>
      </c>
      <c r="G32" s="138" t="s">
        <v>220</v>
      </c>
      <c r="H32" s="139"/>
      <c r="I32" s="140"/>
      <c r="J32" s="141"/>
      <c r="K32" s="141"/>
      <c r="AE32" s="157"/>
      <c r="AF32" s="187"/>
      <c r="AG32" s="193" t="s">
        <v>195</v>
      </c>
      <c r="AH32" s="194">
        <v>0</v>
      </c>
      <c r="AI32" s="193">
        <v>20</v>
      </c>
      <c r="AJ32" s="195">
        <v>7</v>
      </c>
      <c r="AK32" s="195">
        <v>5</v>
      </c>
      <c r="AL32" s="196" t="s">
        <v>148</v>
      </c>
      <c r="AM32" s="196" t="s">
        <v>150</v>
      </c>
      <c r="AN32"/>
      <c r="AO32"/>
      <c r="AP32" s="192"/>
      <c r="AQ32"/>
    </row>
    <row r="33" spans="1:43" ht="15.75" customHeight="1" thickBot="1">
      <c r="A33"/>
      <c r="B33" s="145">
        <v>182</v>
      </c>
      <c r="C33" s="145" t="s">
        <v>116</v>
      </c>
      <c r="D33" s="145" t="s">
        <v>128</v>
      </c>
      <c r="E33" s="146" t="s">
        <v>259</v>
      </c>
      <c r="F33" s="147" t="s">
        <v>178</v>
      </c>
      <c r="G33" s="148" t="s">
        <v>221</v>
      </c>
      <c r="H33" s="139"/>
      <c r="I33" s="140"/>
      <c r="J33" s="149"/>
      <c r="K33" s="149"/>
      <c r="AE33"/>
      <c r="AF33" s="187"/>
      <c r="AG33" s="197" t="s">
        <v>196</v>
      </c>
      <c r="AH33" s="198">
        <v>0</v>
      </c>
      <c r="AI33" s="197">
        <v>21</v>
      </c>
      <c r="AJ33" s="199">
        <v>3</v>
      </c>
      <c r="AK33" s="199">
        <v>4</v>
      </c>
      <c r="AL33" s="200" t="s">
        <v>147</v>
      </c>
      <c r="AM33" s="200" t="s">
        <v>146</v>
      </c>
      <c r="AN33"/>
      <c r="AO33"/>
      <c r="AP33" s="192"/>
      <c r="AQ33"/>
    </row>
    <row r="34" spans="1:43" ht="15.75" customHeight="1" thickBot="1">
      <c r="A34"/>
      <c r="B34" s="125">
        <v>268</v>
      </c>
      <c r="C34" s="125" t="s">
        <v>361</v>
      </c>
      <c r="D34" s="125" t="s">
        <v>117</v>
      </c>
      <c r="E34" s="151" t="s">
        <v>259</v>
      </c>
      <c r="F34" s="150" t="s">
        <v>178</v>
      </c>
      <c r="G34" s="144"/>
      <c r="H34" s="139"/>
      <c r="I34" s="140"/>
      <c r="J34" s="141"/>
      <c r="K34" s="141"/>
      <c r="AE34"/>
      <c r="AF34" s="187"/>
      <c r="AG34" s="201" t="s">
        <v>197</v>
      </c>
      <c r="AH34" s="202">
        <v>0</v>
      </c>
      <c r="AI34" s="201">
        <v>22</v>
      </c>
      <c r="AJ34" s="189">
        <v>2</v>
      </c>
      <c r="AK34" s="189">
        <v>5</v>
      </c>
      <c r="AL34" s="203" t="s">
        <v>148</v>
      </c>
      <c r="AM34" s="203" t="s">
        <v>145</v>
      </c>
      <c r="AN34"/>
      <c r="AO34"/>
      <c r="AP34" s="192"/>
      <c r="AQ34"/>
    </row>
    <row r="35" spans="1:43" ht="15.75" customHeight="1" thickBot="1">
      <c r="A35"/>
      <c r="B35" s="125">
        <v>207</v>
      </c>
      <c r="C35" s="125" t="s">
        <v>125</v>
      </c>
      <c r="D35" s="125" t="s">
        <v>117</v>
      </c>
      <c r="E35" s="136" t="s">
        <v>261</v>
      </c>
      <c r="F35" s="143" t="s">
        <v>174</v>
      </c>
      <c r="G35" s="144" t="s">
        <v>217</v>
      </c>
      <c r="H35" s="139"/>
      <c r="I35" s="140"/>
      <c r="J35" s="141"/>
      <c r="K35" s="141"/>
      <c r="AE35"/>
      <c r="AF35" s="187"/>
      <c r="AG35" s="193" t="s">
        <v>198</v>
      </c>
      <c r="AH35" s="194">
        <v>0</v>
      </c>
      <c r="AI35" s="193">
        <v>23</v>
      </c>
      <c r="AJ35" s="195">
        <v>6</v>
      </c>
      <c r="AK35" s="195">
        <v>4</v>
      </c>
      <c r="AL35" s="196" t="s">
        <v>147</v>
      </c>
      <c r="AM35" s="196" t="s">
        <v>149</v>
      </c>
      <c r="AN35"/>
      <c r="AO35"/>
      <c r="AP35" s="192"/>
      <c r="AQ35"/>
    </row>
    <row r="36" spans="1:43" ht="15.75" customHeight="1" thickBot="1">
      <c r="A36"/>
      <c r="B36" s="145">
        <v>208</v>
      </c>
      <c r="C36" s="145" t="s">
        <v>128</v>
      </c>
      <c r="D36" s="145" t="s">
        <v>124</v>
      </c>
      <c r="E36" s="146" t="s">
        <v>261</v>
      </c>
      <c r="F36" s="147" t="s">
        <v>174</v>
      </c>
      <c r="G36" s="148" t="s">
        <v>218</v>
      </c>
      <c r="H36" s="139"/>
      <c r="I36" s="140"/>
      <c r="J36" s="149"/>
      <c r="K36" s="149"/>
      <c r="AE36"/>
      <c r="AF36" s="187"/>
      <c r="AG36" s="197" t="s">
        <v>199</v>
      </c>
      <c r="AH36" s="198">
        <v>0</v>
      </c>
      <c r="AI36" s="197">
        <v>24</v>
      </c>
      <c r="AJ36" s="199">
        <v>7</v>
      </c>
      <c r="AK36" s="199">
        <v>3</v>
      </c>
      <c r="AL36" s="200" t="s">
        <v>146</v>
      </c>
      <c r="AM36" s="200" t="s">
        <v>150</v>
      </c>
      <c r="AN36"/>
      <c r="AO36"/>
      <c r="AP36" s="192"/>
      <c r="AQ36"/>
    </row>
    <row r="37" spans="1:43" ht="15.75" customHeight="1" thickBot="1">
      <c r="A37"/>
      <c r="B37" s="125">
        <v>215</v>
      </c>
      <c r="C37" s="125" t="s">
        <v>125</v>
      </c>
      <c r="D37" s="125" t="s">
        <v>116</v>
      </c>
      <c r="E37" s="136" t="s">
        <v>262</v>
      </c>
      <c r="F37" s="143" t="s">
        <v>174</v>
      </c>
      <c r="G37" s="138" t="s">
        <v>217</v>
      </c>
      <c r="H37" s="139"/>
      <c r="I37" s="140"/>
      <c r="J37" s="141"/>
      <c r="K37" s="141"/>
      <c r="AE37"/>
      <c r="AF37" s="187"/>
      <c r="AG37" s="201" t="s">
        <v>200</v>
      </c>
      <c r="AH37" s="202">
        <v>0</v>
      </c>
      <c r="AI37" s="201">
        <v>25</v>
      </c>
      <c r="AJ37" s="189">
        <v>4</v>
      </c>
      <c r="AK37" s="189">
        <v>2</v>
      </c>
      <c r="AL37" s="203" t="s">
        <v>145</v>
      </c>
      <c r="AM37" s="203" t="s">
        <v>147</v>
      </c>
      <c r="AN37"/>
      <c r="AO37"/>
      <c r="AP37" s="192"/>
      <c r="AQ37"/>
    </row>
    <row r="38" spans="1:43" ht="15.75" customHeight="1" thickBot="1">
      <c r="A38"/>
      <c r="B38" s="145">
        <v>216</v>
      </c>
      <c r="C38" s="145" t="s">
        <v>117</v>
      </c>
      <c r="D38" s="145" t="s">
        <v>124</v>
      </c>
      <c r="E38" s="146" t="s">
        <v>262</v>
      </c>
      <c r="F38" s="147" t="s">
        <v>174</v>
      </c>
      <c r="G38" s="148" t="s">
        <v>218</v>
      </c>
      <c r="H38" s="139"/>
      <c r="I38" s="140"/>
      <c r="J38" s="142"/>
      <c r="K38" s="142"/>
      <c r="AE38"/>
      <c r="AF38" s="187"/>
      <c r="AG38" s="193" t="s">
        <v>201</v>
      </c>
      <c r="AH38" s="194">
        <v>0</v>
      </c>
      <c r="AI38" s="193">
        <v>26</v>
      </c>
      <c r="AJ38" s="195">
        <v>5</v>
      </c>
      <c r="AK38" s="195">
        <v>3</v>
      </c>
      <c r="AL38" s="196" t="s">
        <v>146</v>
      </c>
      <c r="AM38" s="196" t="s">
        <v>148</v>
      </c>
      <c r="AN38"/>
      <c r="AO38"/>
      <c r="AP38" s="192"/>
      <c r="AQ38"/>
    </row>
    <row r="39" spans="1:43" ht="15.75" customHeight="1" thickBot="1">
      <c r="A39"/>
      <c r="B39" s="145">
        <v>269</v>
      </c>
      <c r="C39" s="145" t="s">
        <v>361</v>
      </c>
      <c r="D39" s="127" t="s">
        <v>128</v>
      </c>
      <c r="E39" s="146" t="s">
        <v>262</v>
      </c>
      <c r="F39" s="147" t="s">
        <v>178</v>
      </c>
      <c r="G39" s="148"/>
      <c r="H39" s="139"/>
      <c r="I39" s="140"/>
      <c r="J39" s="149"/>
      <c r="K39" s="149"/>
      <c r="AE39"/>
      <c r="AF39" s="187"/>
      <c r="AG39" s="197" t="s">
        <v>202</v>
      </c>
      <c r="AH39" s="198">
        <v>0</v>
      </c>
      <c r="AI39" s="197">
        <v>27</v>
      </c>
      <c r="AJ39" s="199">
        <v>6</v>
      </c>
      <c r="AK39" s="199">
        <v>7</v>
      </c>
      <c r="AL39" s="200" t="s">
        <v>150</v>
      </c>
      <c r="AM39" s="200" t="s">
        <v>149</v>
      </c>
      <c r="AN39"/>
      <c r="AO39"/>
      <c r="AP39" s="192"/>
      <c r="AQ39"/>
    </row>
    <row r="40" spans="1:43" ht="15.75" customHeight="1" thickBot="1">
      <c r="A40"/>
      <c r="B40" s="125">
        <v>238</v>
      </c>
      <c r="C40" s="125" t="s">
        <v>128</v>
      </c>
      <c r="D40" s="125" t="s">
        <v>125</v>
      </c>
      <c r="E40" s="136" t="s">
        <v>264</v>
      </c>
      <c r="F40" s="143" t="s">
        <v>174</v>
      </c>
      <c r="G40" s="138" t="s">
        <v>215</v>
      </c>
      <c r="H40" s="139"/>
      <c r="I40" s="140"/>
      <c r="J40" s="141"/>
      <c r="K40" s="141"/>
      <c r="AE40"/>
      <c r="AF40" s="187"/>
      <c r="AG40" s="201" t="s">
        <v>203</v>
      </c>
      <c r="AH40" s="202">
        <v>0</v>
      </c>
      <c r="AI40" s="201">
        <v>28</v>
      </c>
      <c r="AJ40" s="189">
        <v>2</v>
      </c>
      <c r="AK40" s="189">
        <v>3</v>
      </c>
      <c r="AL40" s="203" t="s">
        <v>146</v>
      </c>
      <c r="AM40" s="203" t="s">
        <v>145</v>
      </c>
      <c r="AN40"/>
      <c r="AO40"/>
      <c r="AP40" s="192"/>
      <c r="AQ40"/>
    </row>
    <row r="41" spans="1:43" ht="15.75" customHeight="1" thickBot="1">
      <c r="A41"/>
      <c r="B41" s="217">
        <v>239</v>
      </c>
      <c r="C41" s="217" t="s">
        <v>116</v>
      </c>
      <c r="D41" s="217" t="s">
        <v>117</v>
      </c>
      <c r="E41" s="206" t="s">
        <v>264</v>
      </c>
      <c r="F41" s="207" t="s">
        <v>174</v>
      </c>
      <c r="G41" s="218" t="s">
        <v>216</v>
      </c>
      <c r="H41" s="139"/>
      <c r="I41" s="140"/>
      <c r="J41" s="141"/>
      <c r="K41" s="141"/>
      <c r="AE41"/>
      <c r="AF41" s="187"/>
      <c r="AG41" s="193" t="s">
        <v>204</v>
      </c>
      <c r="AH41" s="194">
        <v>0</v>
      </c>
      <c r="AI41" s="193">
        <v>29</v>
      </c>
      <c r="AJ41" s="195">
        <v>4</v>
      </c>
      <c r="AK41" s="195">
        <v>7</v>
      </c>
      <c r="AL41" s="196" t="s">
        <v>150</v>
      </c>
      <c r="AM41" s="196" t="s">
        <v>147</v>
      </c>
      <c r="AN41"/>
      <c r="AO41"/>
      <c r="AP41" s="192"/>
      <c r="AQ41"/>
    </row>
    <row r="42" spans="1:43" ht="15.75" customHeight="1" thickBot="1">
      <c r="A42"/>
      <c r="B42" s="152">
        <v>270</v>
      </c>
      <c r="C42" s="205" t="s">
        <v>124</v>
      </c>
      <c r="D42" s="152" t="s">
        <v>361</v>
      </c>
      <c r="E42" s="153" t="s">
        <v>264</v>
      </c>
      <c r="F42" s="154" t="s">
        <v>178</v>
      </c>
      <c r="G42" s="155"/>
      <c r="H42" s="139"/>
      <c r="I42" s="140"/>
      <c r="J42" s="156"/>
      <c r="K42" s="156"/>
      <c r="AE42"/>
      <c r="AF42" s="187"/>
      <c r="AG42" s="197" t="s">
        <v>205</v>
      </c>
      <c r="AH42" s="198">
        <v>0</v>
      </c>
      <c r="AI42" s="197">
        <v>30</v>
      </c>
      <c r="AJ42" s="199">
        <v>5</v>
      </c>
      <c r="AK42" s="199">
        <v>6</v>
      </c>
      <c r="AL42" s="200" t="s">
        <v>149</v>
      </c>
      <c r="AM42" s="200" t="s">
        <v>148</v>
      </c>
      <c r="AN42"/>
      <c r="AO42"/>
      <c r="AP42" s="192"/>
      <c r="AQ42"/>
    </row>
    <row r="43" spans="1:43" ht="15.75" customHeight="1" thickBot="1">
      <c r="A43"/>
      <c r="B43" s="157"/>
      <c r="C43" s="158"/>
      <c r="D43" s="158"/>
      <c r="E43" s="158"/>
      <c r="F43" s="111"/>
      <c r="G43" s="111"/>
      <c r="H43" s="139"/>
      <c r="I43" s="140"/>
      <c r="J43"/>
      <c r="K43"/>
      <c r="AE43"/>
      <c r="AF43"/>
      <c r="AG43"/>
      <c r="AH43"/>
      <c r="AI43"/>
      <c r="AJ43"/>
      <c r="AK43"/>
      <c r="AL43" s="208" t="s">
        <v>206</v>
      </c>
      <c r="AM43" s="208" t="s">
        <v>207</v>
      </c>
      <c r="AN43"/>
      <c r="AO43"/>
      <c r="AP43" s="192"/>
      <c r="AQ43"/>
    </row>
    <row r="44" spans="1:43" ht="15.75" customHeight="1" thickBot="1">
      <c r="A44"/>
      <c r="B44" s="159" t="s">
        <v>208</v>
      </c>
      <c r="C44" s="160"/>
      <c r="D44" s="160"/>
      <c r="E44" s="161"/>
      <c r="F44" s="162"/>
      <c r="G44" s="163"/>
      <c r="H44" s="139"/>
      <c r="I44" s="140"/>
      <c r="J44" s="164"/>
      <c r="K44" s="164"/>
      <c r="AE44"/>
      <c r="AF44"/>
      <c r="AG44"/>
      <c r="AH44"/>
      <c r="AI44"/>
      <c r="AJ44"/>
      <c r="AK44"/>
      <c r="AL44" s="209" t="s">
        <v>157</v>
      </c>
      <c r="AM44" s="209" t="s">
        <v>157</v>
      </c>
      <c r="AN44"/>
      <c r="AO44"/>
      <c r="AP44" s="192"/>
      <c r="AQ44"/>
    </row>
    <row r="45" spans="1:43" ht="15.75" customHeight="1" thickBot="1">
      <c r="A45"/>
      <c r="B45" s="157"/>
      <c r="C45" s="158"/>
      <c r="D45" s="158"/>
      <c r="E45" s="158"/>
      <c r="F45" s="111"/>
      <c r="G45" s="111"/>
      <c r="H45" s="139"/>
      <c r="I45" s="140"/>
      <c r="J45"/>
      <c r="K45"/>
      <c r="AE45"/>
      <c r="AF45"/>
      <c r="AG45"/>
      <c r="AH45"/>
      <c r="AI45"/>
      <c r="AJ45"/>
      <c r="AK45"/>
      <c r="AL45" s="208" t="s">
        <v>209</v>
      </c>
      <c r="AM45" s="208" t="s">
        <v>210</v>
      </c>
      <c r="AN45"/>
      <c r="AO45"/>
      <c r="AP45" s="192"/>
      <c r="AQ45"/>
    </row>
    <row r="46" spans="1:43" ht="15.75" customHeight="1" thickBot="1">
      <c r="A46"/>
      <c r="B46" s="165" t="s">
        <v>211</v>
      </c>
      <c r="C46" s="160"/>
      <c r="D46" s="160"/>
      <c r="E46" s="161"/>
      <c r="F46" s="162"/>
      <c r="G46" s="163"/>
      <c r="H46" s="139"/>
      <c r="I46" s="140"/>
      <c r="J46" s="164"/>
      <c r="K46" s="164"/>
      <c r="AE46"/>
      <c r="AF46"/>
      <c r="AG46"/>
      <c r="AH46"/>
      <c r="AI46"/>
      <c r="AJ46"/>
      <c r="AK46"/>
      <c r="AL46" s="209" t="s">
        <v>157</v>
      </c>
      <c r="AM46" s="209" t="s">
        <v>157</v>
      </c>
      <c r="AN46"/>
      <c r="AO46"/>
      <c r="AP46" s="192"/>
      <c r="AQ46"/>
    </row>
    <row r="47" spans="1:43" ht="15.75" customHeight="1">
      <c r="A47"/>
      <c r="B47" s="157"/>
      <c r="C47" s="157"/>
      <c r="D47" s="157"/>
      <c r="E47" s="157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192"/>
      <c r="AQ47"/>
    </row>
    <row r="48" spans="1:43" ht="15.75" customHeight="1">
      <c r="A48"/>
      <c r="B48" s="157"/>
      <c r="C48" s="157"/>
      <c r="D48" s="157"/>
      <c r="E48" s="157"/>
      <c r="F48"/>
      <c r="G48"/>
      <c r="H48"/>
      <c r="I48"/>
      <c r="J48"/>
      <c r="K48"/>
      <c r="AE48"/>
      <c r="AF48"/>
      <c r="AG48"/>
      <c r="AH48"/>
      <c r="AI48"/>
      <c r="AJ48"/>
      <c r="AK48"/>
      <c r="AL48"/>
      <c r="AM48"/>
      <c r="AN48"/>
      <c r="AO48"/>
      <c r="AP48"/>
      <c r="AQ48"/>
    </row>
  </sheetData>
  <sheetProtection/>
  <mergeCells count="1">
    <mergeCell ref="L3:M3"/>
  </mergeCells>
  <conditionalFormatting sqref="AH14:AH15">
    <cfRule type="expression" priority="2" dxfId="0">
      <formula>AH14=1</formula>
    </cfRule>
  </conditionalFormatting>
  <conditionalFormatting sqref="AH16:AH42">
    <cfRule type="expression" priority="1" dxfId="0">
      <formula>AH16=1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8"/>
  <sheetViews>
    <sheetView zoomScalePageLayoutView="0" workbookViewId="0" topLeftCell="C1">
      <selection activeCell="I12" sqref="I12"/>
    </sheetView>
  </sheetViews>
  <sheetFormatPr defaultColWidth="9.140625" defaultRowHeight="15.75" customHeight="1"/>
  <cols>
    <col min="1" max="1" width="6.57421875" style="2" customWidth="1"/>
    <col min="2" max="2" width="11.8515625" style="2" bestFit="1" customWidth="1"/>
    <col min="3" max="4" width="16.7109375" style="1" customWidth="1"/>
    <col min="5" max="5" width="10.140625" style="1" bestFit="1" customWidth="1"/>
    <col min="6" max="30" width="9.140625" style="1" customWidth="1"/>
    <col min="31" max="31" width="10.57421875" style="2" customWidth="1"/>
    <col min="32" max="32" width="9.57421875" style="1" customWidth="1"/>
    <col min="33" max="33" width="9.57421875" style="166" customWidth="1"/>
    <col min="34" max="34" width="6.57421875" style="2" customWidth="1"/>
    <col min="35" max="35" width="12.57421875" style="166" customWidth="1"/>
    <col min="36" max="36" width="20.57421875" style="4" customWidth="1"/>
    <col min="37" max="37" width="8.57421875" style="2" customWidth="1"/>
    <col min="38" max="38" width="2.57421875" style="2" customWidth="1"/>
    <col min="39" max="39" width="5.57421875" style="2" customWidth="1"/>
    <col min="40" max="40" width="20.57421875" style="4" customWidth="1"/>
    <col min="41" max="41" width="8.57421875" style="2" customWidth="1"/>
    <col min="42" max="42" width="2.57421875" style="2" customWidth="1"/>
    <col min="43" max="43" width="4.00390625" style="2" customWidth="1"/>
    <col min="44" max="16384" width="9.140625" style="1" customWidth="1"/>
  </cols>
  <sheetData>
    <row r="1" spans="1:43" ht="15.75" customHeight="1">
      <c r="A1"/>
      <c r="B1"/>
      <c r="C1"/>
      <c r="D1"/>
      <c r="E1"/>
      <c r="F1"/>
      <c r="G1"/>
      <c r="H1"/>
      <c r="I1"/>
      <c r="J1"/>
      <c r="K1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</row>
    <row r="2" spans="1:43" ht="15.75" customHeight="1" thickBot="1">
      <c r="A2" s="168"/>
      <c r="B2" s="110" t="s">
        <v>222</v>
      </c>
      <c r="C2" s="111"/>
      <c r="D2" s="111"/>
      <c r="E2" s="111"/>
      <c r="F2" s="111"/>
      <c r="G2" s="111"/>
      <c r="H2" s="111"/>
      <c r="I2" s="111"/>
      <c r="J2" s="111"/>
      <c r="K2" s="111"/>
      <c r="AE2" s="169" t="s">
        <v>133</v>
      </c>
      <c r="AF2" s="170">
        <v>6</v>
      </c>
      <c r="AG2" s="171"/>
      <c r="AH2" s="172" t="s">
        <v>134</v>
      </c>
      <c r="AI2" s="170">
        <v>15</v>
      </c>
      <c r="AJ2" s="168"/>
      <c r="AK2" s="168"/>
      <c r="AL2" s="168"/>
      <c r="AM2" s="168"/>
      <c r="AN2" s="168"/>
      <c r="AO2" s="168"/>
      <c r="AP2" s="168"/>
      <c r="AQ2" s="168"/>
    </row>
    <row r="3" spans="1:43" ht="15.75" customHeight="1" thickTop="1">
      <c r="A3"/>
      <c r="B3"/>
      <c r="C3"/>
      <c r="D3"/>
      <c r="E3"/>
      <c r="F3"/>
      <c r="G3"/>
      <c r="H3"/>
      <c r="I3"/>
      <c r="J3"/>
      <c r="K3"/>
      <c r="L3" s="312" t="s">
        <v>135</v>
      </c>
      <c r="M3" s="312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5.75" customHeight="1">
      <c r="A4"/>
      <c r="B4" s="115"/>
      <c r="C4" s="116" t="s">
        <v>136</v>
      </c>
      <c r="D4" s="117" t="s">
        <v>137</v>
      </c>
      <c r="E4" s="118" t="s">
        <v>138</v>
      </c>
      <c r="F4" s="119" t="s">
        <v>139</v>
      </c>
      <c r="G4" s="119" t="s">
        <v>140</v>
      </c>
      <c r="H4" s="119" t="s">
        <v>141</v>
      </c>
      <c r="I4" s="119" t="s">
        <v>142</v>
      </c>
      <c r="J4" s="119" t="s">
        <v>143</v>
      </c>
      <c r="K4" s="120" t="s">
        <v>144</v>
      </c>
      <c r="AE4"/>
      <c r="AF4" s="173" t="s">
        <v>145</v>
      </c>
      <c r="AG4" s="173" t="s">
        <v>146</v>
      </c>
      <c r="AH4" s="173" t="s">
        <v>147</v>
      </c>
      <c r="AI4" s="173" t="s">
        <v>148</v>
      </c>
      <c r="AJ4" s="173" t="s">
        <v>149</v>
      </c>
      <c r="AK4" s="173" t="s">
        <v>150</v>
      </c>
      <c r="AL4" s="174" t="s">
        <v>151</v>
      </c>
      <c r="AM4" s="173" t="s">
        <v>152</v>
      </c>
      <c r="AN4" s="173" t="s">
        <v>153</v>
      </c>
      <c r="AO4" s="173" t="s">
        <v>154</v>
      </c>
      <c r="AP4" s="173" t="s">
        <v>155</v>
      </c>
      <c r="AQ4" s="173" t="s">
        <v>156</v>
      </c>
    </row>
    <row r="5" spans="1:43" ht="15.75" customHeight="1">
      <c r="A5"/>
      <c r="B5" s="121">
        <v>1</v>
      </c>
      <c r="C5" s="124" t="s">
        <v>96</v>
      </c>
      <c r="D5" s="121" t="str">
        <f aca="true" t="shared" si="0" ref="D5:D10">IF(AL5&lt;&gt;"",AL5,IF(AND(RANK(K5,pointsTotal,0)&lt;4,AL$46=""),RANK(K5,pointsTotal,0)&amp;". plads",""))</f>
        <v>1. plads</v>
      </c>
      <c r="E5" s="122">
        <f aca="true" t="shared" si="1" ref="E5:E10">_xlfn.COUNTIFS(team1,teams,points1,"&gt;=0")+_xlfn.COUNTIFS(team2,teams,points2,"&gt;=0")</f>
        <v>6</v>
      </c>
      <c r="F5" s="122">
        <f aca="true" t="shared" si="2" ref="F5:F10">_xlfn.COUNTIFS(team1,teams,points1,ptv)+_xlfn.COUNTIFS(team2,teams,points2,ptv)</f>
        <v>0</v>
      </c>
      <c r="G5" s="122">
        <f aca="true" t="shared" si="3" ref="G5:G10">_xlfn.COUNTIFS(team1,teams,points1,ptu)+_xlfn.COUNTIFS(team2,teams,points2,ptu)</f>
        <v>0</v>
      </c>
      <c r="H5" s="122">
        <f aca="true" t="shared" si="4" ref="H5:H10">_xlfn.COUNTIFS(team1,teams,points1,ptt)+_xlfn.COUNTIFS(team2,teams,points2,ptt)</f>
        <v>0</v>
      </c>
      <c r="I5" s="122">
        <f aca="true" t="shared" si="5" ref="I5:I10">SUMIF(team1,teams,goals1)+SUMIF(team2,teams,goals2)</f>
        <v>11209</v>
      </c>
      <c r="J5" s="122">
        <f aca="true" t="shared" si="6" ref="J5:J10">SUMIF(team1,teams,goals2)+SUMIF(team2,teams,goals1)</f>
        <v>9842</v>
      </c>
      <c r="K5" s="123">
        <f aca="true" t="shared" si="7" ref="K5:K10">_xlfn.SUMIFS(points1,team1,teams)+_xlfn.SUMIFS(points2,team2,teams)</f>
        <v>50</v>
      </c>
      <c r="M5" s="211"/>
      <c r="N5" s="212"/>
      <c r="O5" s="212"/>
      <c r="P5" s="212"/>
      <c r="AE5" s="173" t="s">
        <v>145</v>
      </c>
      <c r="AF5" s="175"/>
      <c r="AG5" s="176">
        <v>13</v>
      </c>
      <c r="AH5" s="176">
        <v>25</v>
      </c>
      <c r="AI5" s="176">
        <v>7</v>
      </c>
      <c r="AJ5" s="176">
        <v>19</v>
      </c>
      <c r="AK5" s="176">
        <v>1</v>
      </c>
      <c r="AL5" s="177" t="s">
        <v>157</v>
      </c>
      <c r="AM5" s="178">
        <v>3</v>
      </c>
      <c r="AN5" s="178">
        <v>2</v>
      </c>
      <c r="AO5" s="178">
        <v>2</v>
      </c>
      <c r="AP5" s="178">
        <v>3</v>
      </c>
      <c r="AQ5" s="178">
        <v>10</v>
      </c>
    </row>
    <row r="6" spans="1:43" ht="15.75" customHeight="1">
      <c r="A6"/>
      <c r="B6" s="121">
        <v>2</v>
      </c>
      <c r="C6" s="126" t="s">
        <v>80</v>
      </c>
      <c r="D6" s="125" t="str">
        <f t="shared" si="0"/>
        <v>2. plads</v>
      </c>
      <c r="E6" s="122">
        <f t="shared" si="1"/>
        <v>6</v>
      </c>
      <c r="F6" s="122">
        <f t="shared" si="2"/>
        <v>0</v>
      </c>
      <c r="G6" s="122">
        <f t="shared" si="3"/>
        <v>0</v>
      </c>
      <c r="H6" s="122">
        <f t="shared" si="4"/>
        <v>0</v>
      </c>
      <c r="I6" s="122">
        <f t="shared" si="5"/>
        <v>10951</v>
      </c>
      <c r="J6" s="122">
        <f t="shared" si="6"/>
        <v>8924</v>
      </c>
      <c r="K6" s="123">
        <f t="shared" si="7"/>
        <v>40</v>
      </c>
      <c r="M6" s="211"/>
      <c r="N6" s="212"/>
      <c r="O6" s="212"/>
      <c r="P6" s="212"/>
      <c r="AE6" s="173" t="s">
        <v>146</v>
      </c>
      <c r="AF6" s="176">
        <v>28</v>
      </c>
      <c r="AG6" s="175"/>
      <c r="AH6" s="176">
        <v>6</v>
      </c>
      <c r="AI6" s="176">
        <v>26</v>
      </c>
      <c r="AJ6" s="176">
        <v>2</v>
      </c>
      <c r="AK6" s="176">
        <v>24</v>
      </c>
      <c r="AL6" s="177" t="s">
        <v>157</v>
      </c>
      <c r="AM6" s="178">
        <v>2</v>
      </c>
      <c r="AN6" s="178">
        <v>3</v>
      </c>
      <c r="AO6" s="178">
        <v>3</v>
      </c>
      <c r="AP6" s="178">
        <v>2</v>
      </c>
      <c r="AQ6" s="178">
        <v>10</v>
      </c>
    </row>
    <row r="7" spans="1:43" ht="15.75" customHeight="1">
      <c r="A7"/>
      <c r="B7" s="125">
        <v>3</v>
      </c>
      <c r="C7" s="126" t="s">
        <v>81</v>
      </c>
      <c r="D7" s="125" t="str">
        <f t="shared" si="0"/>
        <v>2. plads</v>
      </c>
      <c r="E7" s="122">
        <f t="shared" si="1"/>
        <v>6</v>
      </c>
      <c r="F7" s="122">
        <f t="shared" si="2"/>
        <v>0</v>
      </c>
      <c r="G7" s="122">
        <f t="shared" si="3"/>
        <v>0</v>
      </c>
      <c r="H7" s="122">
        <f t="shared" si="4"/>
        <v>0</v>
      </c>
      <c r="I7" s="122">
        <f t="shared" si="5"/>
        <v>10317</v>
      </c>
      <c r="J7" s="122">
        <f t="shared" si="6"/>
        <v>9485</v>
      </c>
      <c r="K7" s="123">
        <f t="shared" si="7"/>
        <v>40</v>
      </c>
      <c r="M7" s="211"/>
      <c r="N7" s="212"/>
      <c r="O7" s="212"/>
      <c r="P7" s="212"/>
      <c r="AE7" s="173" t="s">
        <v>147</v>
      </c>
      <c r="AF7" s="176">
        <v>10</v>
      </c>
      <c r="AG7" s="176">
        <v>21</v>
      </c>
      <c r="AH7" s="175"/>
      <c r="AI7" s="176">
        <v>3</v>
      </c>
      <c r="AJ7" s="176">
        <v>23</v>
      </c>
      <c r="AK7" s="176">
        <v>14</v>
      </c>
      <c r="AL7" s="177" t="s">
        <v>157</v>
      </c>
      <c r="AM7" s="178">
        <v>3</v>
      </c>
      <c r="AN7" s="178">
        <v>2</v>
      </c>
      <c r="AO7" s="178">
        <v>2</v>
      </c>
      <c r="AP7" s="178">
        <v>3</v>
      </c>
      <c r="AQ7" s="178">
        <v>10</v>
      </c>
    </row>
    <row r="8" spans="1:43" ht="15.75" customHeight="1">
      <c r="A8"/>
      <c r="B8" s="125">
        <v>4</v>
      </c>
      <c r="C8" s="124" t="s">
        <v>82</v>
      </c>
      <c r="D8" s="125">
        <f t="shared" si="0"/>
      </c>
      <c r="E8" s="122">
        <f t="shared" si="1"/>
        <v>6</v>
      </c>
      <c r="F8" s="122">
        <f t="shared" si="2"/>
        <v>0</v>
      </c>
      <c r="G8" s="122">
        <f t="shared" si="3"/>
        <v>0</v>
      </c>
      <c r="H8" s="122">
        <f t="shared" si="4"/>
        <v>2</v>
      </c>
      <c r="I8" s="122">
        <f t="shared" si="5"/>
        <v>9939</v>
      </c>
      <c r="J8" s="122">
        <f t="shared" si="6"/>
        <v>10111</v>
      </c>
      <c r="K8" s="123">
        <f t="shared" si="7"/>
        <v>30</v>
      </c>
      <c r="M8" s="211"/>
      <c r="N8" s="212"/>
      <c r="O8" s="212"/>
      <c r="P8" s="212"/>
      <c r="AE8" s="173" t="s">
        <v>148</v>
      </c>
      <c r="AF8" s="176">
        <v>22</v>
      </c>
      <c r="AG8" s="176">
        <v>11</v>
      </c>
      <c r="AH8" s="176">
        <v>18</v>
      </c>
      <c r="AI8" s="175"/>
      <c r="AJ8" s="176">
        <v>15</v>
      </c>
      <c r="AK8" s="176">
        <v>20</v>
      </c>
      <c r="AL8" s="177" t="s">
        <v>157</v>
      </c>
      <c r="AM8" s="178">
        <v>2</v>
      </c>
      <c r="AN8" s="178">
        <v>3</v>
      </c>
      <c r="AO8" s="178">
        <v>3</v>
      </c>
      <c r="AP8" s="178">
        <v>2</v>
      </c>
      <c r="AQ8" s="178">
        <v>10</v>
      </c>
    </row>
    <row r="9" spans="1:43" ht="15.75" customHeight="1">
      <c r="A9"/>
      <c r="B9" s="125">
        <v>5</v>
      </c>
      <c r="C9" s="127" t="s">
        <v>97</v>
      </c>
      <c r="D9" s="125">
        <f t="shared" si="0"/>
      </c>
      <c r="E9" s="122">
        <f t="shared" si="1"/>
        <v>6</v>
      </c>
      <c r="F9" s="122">
        <f t="shared" si="2"/>
        <v>0</v>
      </c>
      <c r="G9" s="122">
        <f t="shared" si="3"/>
        <v>0</v>
      </c>
      <c r="H9" s="122">
        <f t="shared" si="4"/>
        <v>1</v>
      </c>
      <c r="I9" s="122">
        <f t="shared" si="5"/>
        <v>9641</v>
      </c>
      <c r="J9" s="122">
        <f t="shared" si="6"/>
        <v>10279</v>
      </c>
      <c r="K9" s="123">
        <f t="shared" si="7"/>
        <v>20</v>
      </c>
      <c r="M9" s="211"/>
      <c r="N9" s="212"/>
      <c r="O9" s="212"/>
      <c r="P9" s="212"/>
      <c r="AE9" s="173" t="s">
        <v>149</v>
      </c>
      <c r="AF9" s="176">
        <v>4</v>
      </c>
      <c r="AG9" s="176">
        <v>17</v>
      </c>
      <c r="AH9" s="176">
        <v>8</v>
      </c>
      <c r="AI9" s="176">
        <v>30</v>
      </c>
      <c r="AJ9" s="175"/>
      <c r="AK9" s="176">
        <v>12</v>
      </c>
      <c r="AL9" s="177" t="s">
        <v>157</v>
      </c>
      <c r="AM9" s="178">
        <v>3</v>
      </c>
      <c r="AN9" s="178">
        <v>2</v>
      </c>
      <c r="AO9" s="178">
        <v>2</v>
      </c>
      <c r="AP9" s="178">
        <v>3</v>
      </c>
      <c r="AQ9" s="178">
        <v>10</v>
      </c>
    </row>
    <row r="10" spans="1:43" ht="15.75" customHeight="1">
      <c r="A10"/>
      <c r="B10" s="125">
        <v>6</v>
      </c>
      <c r="C10" s="126" t="s">
        <v>98</v>
      </c>
      <c r="D10" s="125">
        <f t="shared" si="0"/>
      </c>
      <c r="E10" s="122">
        <f t="shared" si="1"/>
        <v>6</v>
      </c>
      <c r="F10" s="122">
        <f t="shared" si="2"/>
        <v>0</v>
      </c>
      <c r="G10" s="122">
        <f t="shared" si="3"/>
        <v>0</v>
      </c>
      <c r="H10" s="122">
        <f t="shared" si="4"/>
        <v>6</v>
      </c>
      <c r="I10" s="122">
        <f t="shared" si="5"/>
        <v>7021</v>
      </c>
      <c r="J10" s="122">
        <f t="shared" si="6"/>
        <v>10437</v>
      </c>
      <c r="K10" s="123">
        <f t="shared" si="7"/>
        <v>0</v>
      </c>
      <c r="M10" s="211"/>
      <c r="N10" s="212"/>
      <c r="O10" s="212"/>
      <c r="P10" s="212"/>
      <c r="AE10" s="173" t="s">
        <v>150</v>
      </c>
      <c r="AF10" s="176">
        <v>16</v>
      </c>
      <c r="AG10" s="176">
        <v>9</v>
      </c>
      <c r="AH10" s="176">
        <v>29</v>
      </c>
      <c r="AI10" s="176">
        <v>5</v>
      </c>
      <c r="AJ10" s="176">
        <v>27</v>
      </c>
      <c r="AK10" s="175"/>
      <c r="AL10" s="177" t="s">
        <v>157</v>
      </c>
      <c r="AM10" s="178">
        <v>2</v>
      </c>
      <c r="AN10" s="178">
        <v>3</v>
      </c>
      <c r="AO10" s="178">
        <v>3</v>
      </c>
      <c r="AP10" s="178">
        <v>2</v>
      </c>
      <c r="AQ10" s="178">
        <v>10</v>
      </c>
    </row>
    <row r="11" spans="1:43" ht="15.75" customHeight="1">
      <c r="A11"/>
      <c r="B11"/>
      <c r="C11"/>
      <c r="D11"/>
      <c r="E11"/>
      <c r="F11"/>
      <c r="G11"/>
      <c r="H11"/>
      <c r="I11"/>
      <c r="J11"/>
      <c r="K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5.75" customHeight="1" thickBot="1">
      <c r="A12" s="180"/>
      <c r="B12" s="128" t="s">
        <v>138</v>
      </c>
      <c r="C12" s="129" t="s">
        <v>158</v>
      </c>
      <c r="D12" s="130" t="s">
        <v>159</v>
      </c>
      <c r="E12" s="131" t="s">
        <v>160</v>
      </c>
      <c r="F12" s="131" t="s">
        <v>161</v>
      </c>
      <c r="G12" s="131" t="s">
        <v>162</v>
      </c>
      <c r="H12" s="132" t="s">
        <v>163</v>
      </c>
      <c r="I12" s="133" t="s">
        <v>163</v>
      </c>
      <c r="J12" s="134" t="s">
        <v>164</v>
      </c>
      <c r="K12" s="135" t="s">
        <v>164</v>
      </c>
      <c r="AE12" s="180"/>
      <c r="AF12" s="180"/>
      <c r="AG12" s="181" t="s">
        <v>165</v>
      </c>
      <c r="AH12" s="182" t="s">
        <v>166</v>
      </c>
      <c r="AI12" s="183" t="s">
        <v>167</v>
      </c>
      <c r="AJ12" s="184" t="s">
        <v>168</v>
      </c>
      <c r="AK12" s="184" t="s">
        <v>169</v>
      </c>
      <c r="AL12" s="184" t="s">
        <v>170</v>
      </c>
      <c r="AM12" s="184" t="s">
        <v>171</v>
      </c>
      <c r="AN12" s="185" t="s">
        <v>172</v>
      </c>
      <c r="AO12" s="186" t="s">
        <v>173</v>
      </c>
      <c r="AP12" s="186"/>
      <c r="AQ12" s="180"/>
    </row>
    <row r="13" spans="1:43" ht="15.75" customHeight="1" thickBot="1" thickTop="1">
      <c r="A13"/>
      <c r="B13" s="125">
        <v>6</v>
      </c>
      <c r="C13" s="121" t="s">
        <v>80</v>
      </c>
      <c r="D13" s="121" t="s">
        <v>96</v>
      </c>
      <c r="E13" s="136" t="s">
        <v>234</v>
      </c>
      <c r="F13" s="137" t="s">
        <v>174</v>
      </c>
      <c r="G13" s="138" t="s">
        <v>235</v>
      </c>
      <c r="H13" s="139">
        <v>1781</v>
      </c>
      <c r="I13" s="140">
        <v>1756</v>
      </c>
      <c r="J13" s="141">
        <v>6</v>
      </c>
      <c r="K13" s="142">
        <v>4</v>
      </c>
      <c r="AE13" s="157"/>
      <c r="AF13" s="187"/>
      <c r="AG13" s="188" t="s">
        <v>175</v>
      </c>
      <c r="AH13" s="189"/>
      <c r="AI13" s="188">
        <v>1</v>
      </c>
      <c r="AJ13" s="190">
        <v>7</v>
      </c>
      <c r="AK13" s="190">
        <v>2</v>
      </c>
      <c r="AL13" s="191" t="s">
        <v>145</v>
      </c>
      <c r="AM13" s="191" t="s">
        <v>150</v>
      </c>
      <c r="AN13"/>
      <c r="AO13"/>
      <c r="AP13" s="192"/>
      <c r="AQ13"/>
    </row>
    <row r="14" spans="1:43" ht="15.75" customHeight="1" thickBot="1">
      <c r="A14"/>
      <c r="B14" s="125">
        <v>7</v>
      </c>
      <c r="C14" s="125" t="s">
        <v>81</v>
      </c>
      <c r="D14" s="127" t="s">
        <v>97</v>
      </c>
      <c r="E14" s="136" t="s">
        <v>234</v>
      </c>
      <c r="F14" s="143" t="s">
        <v>174</v>
      </c>
      <c r="G14" s="144" t="s">
        <v>217</v>
      </c>
      <c r="H14" s="139">
        <v>1588</v>
      </c>
      <c r="I14" s="140">
        <v>1451</v>
      </c>
      <c r="J14" s="141">
        <v>8</v>
      </c>
      <c r="K14" s="141">
        <v>2</v>
      </c>
      <c r="AE14" s="157"/>
      <c r="AF14" s="187"/>
      <c r="AG14" s="193" t="s">
        <v>176</v>
      </c>
      <c r="AH14" s="194">
        <v>0</v>
      </c>
      <c r="AI14" s="193">
        <v>2</v>
      </c>
      <c r="AJ14" s="195">
        <v>6</v>
      </c>
      <c r="AK14" s="195">
        <v>3</v>
      </c>
      <c r="AL14" s="196" t="s">
        <v>146</v>
      </c>
      <c r="AM14" s="196" t="s">
        <v>149</v>
      </c>
      <c r="AN14"/>
      <c r="AO14"/>
      <c r="AP14" s="192"/>
      <c r="AQ14"/>
    </row>
    <row r="15" spans="1:43" ht="15.75" customHeight="1" thickBot="1">
      <c r="A15"/>
      <c r="B15" s="145">
        <v>8</v>
      </c>
      <c r="C15" s="145" t="s">
        <v>82</v>
      </c>
      <c r="D15" s="145" t="s">
        <v>98</v>
      </c>
      <c r="E15" s="146" t="s">
        <v>234</v>
      </c>
      <c r="F15" s="147" t="s">
        <v>174</v>
      </c>
      <c r="G15" s="148" t="s">
        <v>218</v>
      </c>
      <c r="H15" s="139">
        <v>1528</v>
      </c>
      <c r="I15" s="140">
        <v>1423</v>
      </c>
      <c r="J15" s="149">
        <v>10</v>
      </c>
      <c r="K15" s="149">
        <v>0</v>
      </c>
      <c r="AE15" s="157"/>
      <c r="AF15" s="187"/>
      <c r="AG15" s="197" t="s">
        <v>177</v>
      </c>
      <c r="AH15" s="198">
        <v>0</v>
      </c>
      <c r="AI15" s="197">
        <v>3</v>
      </c>
      <c r="AJ15" s="199">
        <v>5</v>
      </c>
      <c r="AK15" s="199">
        <v>4</v>
      </c>
      <c r="AL15" s="200" t="s">
        <v>147</v>
      </c>
      <c r="AM15" s="200" t="s">
        <v>148</v>
      </c>
      <c r="AN15"/>
      <c r="AO15"/>
      <c r="AP15" s="192"/>
      <c r="AQ15"/>
    </row>
    <row r="16" spans="1:43" ht="15.75" customHeight="1" thickBot="1">
      <c r="A16"/>
      <c r="B16" s="125">
        <v>29</v>
      </c>
      <c r="C16" s="127" t="s">
        <v>97</v>
      </c>
      <c r="D16" s="125" t="s">
        <v>80</v>
      </c>
      <c r="E16" s="136" t="s">
        <v>236</v>
      </c>
      <c r="F16" s="143" t="s">
        <v>178</v>
      </c>
      <c r="G16" s="144" t="s">
        <v>216</v>
      </c>
      <c r="H16" s="139">
        <v>1679</v>
      </c>
      <c r="I16" s="140">
        <v>1760</v>
      </c>
      <c r="J16" s="141">
        <v>4</v>
      </c>
      <c r="K16" s="141">
        <v>6</v>
      </c>
      <c r="AE16" s="157"/>
      <c r="AF16" s="187"/>
      <c r="AG16" s="201" t="s">
        <v>179</v>
      </c>
      <c r="AH16" s="202">
        <v>0</v>
      </c>
      <c r="AI16" s="201">
        <v>4</v>
      </c>
      <c r="AJ16" s="189">
        <v>2</v>
      </c>
      <c r="AK16" s="189">
        <v>6</v>
      </c>
      <c r="AL16" s="203" t="s">
        <v>149</v>
      </c>
      <c r="AM16" s="203" t="s">
        <v>145</v>
      </c>
      <c r="AN16"/>
      <c r="AO16"/>
      <c r="AP16" s="192"/>
      <c r="AQ16"/>
    </row>
    <row r="17" spans="1:43" ht="15.75" customHeight="1" thickBot="1">
      <c r="A17"/>
      <c r="B17" s="125">
        <v>30</v>
      </c>
      <c r="C17" s="125" t="s">
        <v>96</v>
      </c>
      <c r="D17" s="125" t="s">
        <v>98</v>
      </c>
      <c r="E17" s="136" t="s">
        <v>236</v>
      </c>
      <c r="F17" s="143" t="s">
        <v>178</v>
      </c>
      <c r="G17" s="144" t="s">
        <v>235</v>
      </c>
      <c r="H17" s="139">
        <v>1829</v>
      </c>
      <c r="I17" s="140">
        <v>1424</v>
      </c>
      <c r="J17" s="141">
        <v>10</v>
      </c>
      <c r="K17" s="141">
        <v>0</v>
      </c>
      <c r="AE17" s="157"/>
      <c r="AF17" s="187"/>
      <c r="AG17" s="193" t="s">
        <v>180</v>
      </c>
      <c r="AH17" s="194">
        <v>0</v>
      </c>
      <c r="AI17" s="193">
        <v>5</v>
      </c>
      <c r="AJ17" s="195">
        <v>5</v>
      </c>
      <c r="AK17" s="195">
        <v>7</v>
      </c>
      <c r="AL17" s="196" t="s">
        <v>150</v>
      </c>
      <c r="AM17" s="196" t="s">
        <v>148</v>
      </c>
      <c r="AN17"/>
      <c r="AO17"/>
      <c r="AP17" s="192"/>
      <c r="AQ17"/>
    </row>
    <row r="18" spans="1:43" ht="15.75" customHeight="1" thickBot="1">
      <c r="A18"/>
      <c r="B18" s="145">
        <v>31</v>
      </c>
      <c r="C18" s="145" t="s">
        <v>81</v>
      </c>
      <c r="D18" s="145" t="s">
        <v>82</v>
      </c>
      <c r="E18" s="146" t="s">
        <v>236</v>
      </c>
      <c r="F18" s="147" t="s">
        <v>178</v>
      </c>
      <c r="G18" s="148" t="s">
        <v>217</v>
      </c>
      <c r="H18" s="139">
        <v>1586</v>
      </c>
      <c r="I18" s="140">
        <v>1523</v>
      </c>
      <c r="J18" s="149">
        <v>8</v>
      </c>
      <c r="K18" s="149">
        <v>2</v>
      </c>
      <c r="AE18" s="157"/>
      <c r="AF18" s="187"/>
      <c r="AG18" s="197" t="s">
        <v>181</v>
      </c>
      <c r="AH18" s="198">
        <v>0</v>
      </c>
      <c r="AI18" s="197">
        <v>6</v>
      </c>
      <c r="AJ18" s="199">
        <v>4</v>
      </c>
      <c r="AK18" s="199">
        <v>3</v>
      </c>
      <c r="AL18" s="200" t="s">
        <v>146</v>
      </c>
      <c r="AM18" s="200" t="s">
        <v>147</v>
      </c>
      <c r="AN18"/>
      <c r="AO18"/>
      <c r="AP18" s="192"/>
      <c r="AQ18"/>
    </row>
    <row r="19" spans="1:43" ht="15.75" customHeight="1" thickBot="1">
      <c r="A19"/>
      <c r="B19" s="125">
        <v>51</v>
      </c>
      <c r="C19" s="125" t="s">
        <v>80</v>
      </c>
      <c r="D19" s="125" t="s">
        <v>98</v>
      </c>
      <c r="E19" s="136" t="s">
        <v>247</v>
      </c>
      <c r="F19" s="150" t="s">
        <v>178</v>
      </c>
      <c r="G19" s="138" t="s">
        <v>217</v>
      </c>
      <c r="H19" s="139">
        <v>1780</v>
      </c>
      <c r="I19" s="140" t="s">
        <v>366</v>
      </c>
      <c r="J19" s="141">
        <v>10</v>
      </c>
      <c r="K19" s="141">
        <v>0</v>
      </c>
      <c r="AE19" s="157"/>
      <c r="AF19" s="187"/>
      <c r="AG19" s="201" t="s">
        <v>182</v>
      </c>
      <c r="AH19" s="202">
        <v>0</v>
      </c>
      <c r="AI19" s="201">
        <v>7</v>
      </c>
      <c r="AJ19" s="189">
        <v>5</v>
      </c>
      <c r="AK19" s="189">
        <v>2</v>
      </c>
      <c r="AL19" s="203" t="s">
        <v>145</v>
      </c>
      <c r="AM19" s="203" t="s">
        <v>148</v>
      </c>
      <c r="AN19"/>
      <c r="AO19"/>
      <c r="AP19" s="192"/>
      <c r="AQ19"/>
    </row>
    <row r="20" spans="1:43" ht="15.75" customHeight="1" thickBot="1">
      <c r="A20"/>
      <c r="B20" s="125">
        <v>52</v>
      </c>
      <c r="C20" s="127" t="s">
        <v>96</v>
      </c>
      <c r="D20" s="125" t="s">
        <v>81</v>
      </c>
      <c r="E20" s="136" t="s">
        <v>247</v>
      </c>
      <c r="F20" s="143" t="s">
        <v>178</v>
      </c>
      <c r="G20" s="144" t="s">
        <v>218</v>
      </c>
      <c r="H20" s="139">
        <v>1842</v>
      </c>
      <c r="I20" s="140">
        <v>1736</v>
      </c>
      <c r="J20" s="141">
        <v>8</v>
      </c>
      <c r="K20" s="141">
        <v>2</v>
      </c>
      <c r="AE20" s="157"/>
      <c r="AF20" s="187"/>
      <c r="AG20" s="193" t="s">
        <v>183</v>
      </c>
      <c r="AH20" s="194">
        <v>0</v>
      </c>
      <c r="AI20" s="193">
        <v>8</v>
      </c>
      <c r="AJ20" s="195">
        <v>4</v>
      </c>
      <c r="AK20" s="195">
        <v>6</v>
      </c>
      <c r="AL20" s="196" t="s">
        <v>149</v>
      </c>
      <c r="AM20" s="196" t="s">
        <v>147</v>
      </c>
      <c r="AN20"/>
      <c r="AO20"/>
      <c r="AP20" s="192"/>
      <c r="AQ20"/>
    </row>
    <row r="21" spans="1:43" ht="15.75" customHeight="1" thickBot="1">
      <c r="A21"/>
      <c r="B21" s="145">
        <v>72</v>
      </c>
      <c r="C21" s="145" t="s">
        <v>97</v>
      </c>
      <c r="D21" s="145" t="s">
        <v>82</v>
      </c>
      <c r="E21" s="136" t="s">
        <v>248</v>
      </c>
      <c r="F21" s="143" t="s">
        <v>178</v>
      </c>
      <c r="G21" s="144" t="s">
        <v>218</v>
      </c>
      <c r="H21" s="139">
        <v>1712</v>
      </c>
      <c r="I21" s="140">
        <v>1760</v>
      </c>
      <c r="J21" s="149">
        <v>2</v>
      </c>
      <c r="K21" s="149">
        <v>8</v>
      </c>
      <c r="AE21" s="157"/>
      <c r="AF21" s="187"/>
      <c r="AG21" s="197" t="s">
        <v>184</v>
      </c>
      <c r="AH21" s="198">
        <v>0</v>
      </c>
      <c r="AI21" s="197">
        <v>9</v>
      </c>
      <c r="AJ21" s="199">
        <v>3</v>
      </c>
      <c r="AK21" s="199">
        <v>7</v>
      </c>
      <c r="AL21" s="200" t="s">
        <v>150</v>
      </c>
      <c r="AM21" s="200" t="s">
        <v>146</v>
      </c>
      <c r="AN21"/>
      <c r="AO21"/>
      <c r="AP21" s="192"/>
      <c r="AQ21"/>
    </row>
    <row r="22" spans="1:43" ht="15.75" customHeight="1" thickBot="1">
      <c r="A22"/>
      <c r="B22" s="125">
        <v>84</v>
      </c>
      <c r="C22" s="125" t="s">
        <v>82</v>
      </c>
      <c r="D22" s="125" t="s">
        <v>80</v>
      </c>
      <c r="E22" s="136" t="s">
        <v>249</v>
      </c>
      <c r="F22" s="143" t="s">
        <v>178</v>
      </c>
      <c r="G22" s="144" t="s">
        <v>215</v>
      </c>
      <c r="H22" s="139">
        <v>1747</v>
      </c>
      <c r="I22" s="140">
        <v>1996</v>
      </c>
      <c r="J22" s="141">
        <v>0</v>
      </c>
      <c r="K22" s="141">
        <v>10</v>
      </c>
      <c r="AE22" s="157"/>
      <c r="AF22" s="187"/>
      <c r="AG22" s="201" t="s">
        <v>185</v>
      </c>
      <c r="AH22" s="202">
        <v>0</v>
      </c>
      <c r="AI22" s="201">
        <v>10</v>
      </c>
      <c r="AJ22" s="189">
        <v>2</v>
      </c>
      <c r="AK22" s="189">
        <v>4</v>
      </c>
      <c r="AL22" s="203" t="s">
        <v>147</v>
      </c>
      <c r="AM22" s="203" t="s">
        <v>145</v>
      </c>
      <c r="AN22"/>
      <c r="AO22"/>
      <c r="AP22" s="192"/>
      <c r="AQ22"/>
    </row>
    <row r="23" spans="1:43" ht="15.75" customHeight="1" thickBot="1">
      <c r="A23"/>
      <c r="B23" s="121">
        <v>85</v>
      </c>
      <c r="C23" s="121" t="s">
        <v>98</v>
      </c>
      <c r="D23" s="121" t="s">
        <v>81</v>
      </c>
      <c r="E23" s="136" t="s">
        <v>249</v>
      </c>
      <c r="F23" s="143" t="s">
        <v>178</v>
      </c>
      <c r="G23" s="138" t="s">
        <v>216</v>
      </c>
      <c r="H23" s="139">
        <v>1262</v>
      </c>
      <c r="I23" s="140">
        <v>1794</v>
      </c>
      <c r="J23" s="142">
        <v>0</v>
      </c>
      <c r="K23" s="142">
        <v>10</v>
      </c>
      <c r="AE23" s="157"/>
      <c r="AF23" s="187"/>
      <c r="AG23" s="193" t="s">
        <v>186</v>
      </c>
      <c r="AH23" s="194">
        <v>0</v>
      </c>
      <c r="AI23" s="193">
        <v>11</v>
      </c>
      <c r="AJ23" s="195">
        <v>3</v>
      </c>
      <c r="AK23" s="195">
        <v>5</v>
      </c>
      <c r="AL23" s="196" t="s">
        <v>148</v>
      </c>
      <c r="AM23" s="196" t="s">
        <v>146</v>
      </c>
      <c r="AN23"/>
      <c r="AO23"/>
      <c r="AP23" s="192"/>
      <c r="AQ23"/>
    </row>
    <row r="24" spans="1:43" ht="15.75" customHeight="1" thickBot="1">
      <c r="A24"/>
      <c r="B24" s="145">
        <v>86</v>
      </c>
      <c r="C24" s="127" t="s">
        <v>97</v>
      </c>
      <c r="D24" s="145" t="s">
        <v>96</v>
      </c>
      <c r="E24" s="136" t="s">
        <v>249</v>
      </c>
      <c r="F24" s="143" t="s">
        <v>178</v>
      </c>
      <c r="G24" s="148" t="s">
        <v>235</v>
      </c>
      <c r="H24" s="139">
        <v>1480</v>
      </c>
      <c r="I24" s="140">
        <v>1860</v>
      </c>
      <c r="J24" s="149">
        <v>0</v>
      </c>
      <c r="K24" s="149">
        <v>10</v>
      </c>
      <c r="AE24" s="157"/>
      <c r="AF24" s="187"/>
      <c r="AG24" s="197" t="s">
        <v>187</v>
      </c>
      <c r="AH24" s="198">
        <v>0</v>
      </c>
      <c r="AI24" s="197">
        <v>12</v>
      </c>
      <c r="AJ24" s="199">
        <v>7</v>
      </c>
      <c r="AK24" s="199">
        <v>6</v>
      </c>
      <c r="AL24" s="200" t="s">
        <v>149</v>
      </c>
      <c r="AM24" s="200" t="s">
        <v>150</v>
      </c>
      <c r="AN24"/>
      <c r="AO24"/>
      <c r="AP24" s="192"/>
      <c r="AQ24"/>
    </row>
    <row r="25" spans="1:43" ht="15.75" customHeight="1" thickBot="1">
      <c r="A25"/>
      <c r="B25" s="125">
        <v>112</v>
      </c>
      <c r="C25" s="125" t="s">
        <v>80</v>
      </c>
      <c r="D25" s="125" t="s">
        <v>81</v>
      </c>
      <c r="E25" s="151" t="s">
        <v>250</v>
      </c>
      <c r="F25" s="143" t="s">
        <v>214</v>
      </c>
      <c r="G25" s="138" t="s">
        <v>221</v>
      </c>
      <c r="H25" s="139">
        <v>1876</v>
      </c>
      <c r="I25" s="140">
        <v>1815</v>
      </c>
      <c r="J25" s="141">
        <v>6</v>
      </c>
      <c r="K25" s="141">
        <v>4</v>
      </c>
      <c r="AE25" s="157"/>
      <c r="AF25" s="187"/>
      <c r="AG25" s="201" t="s">
        <v>188</v>
      </c>
      <c r="AH25" s="202">
        <v>0</v>
      </c>
      <c r="AI25" s="201">
        <v>13</v>
      </c>
      <c r="AJ25" s="189">
        <v>3</v>
      </c>
      <c r="AK25" s="189">
        <v>2</v>
      </c>
      <c r="AL25" s="203" t="s">
        <v>145</v>
      </c>
      <c r="AM25" s="203" t="s">
        <v>146</v>
      </c>
      <c r="AN25"/>
      <c r="AO25"/>
      <c r="AP25" s="192"/>
      <c r="AQ25"/>
    </row>
    <row r="26" spans="1:43" ht="15.75" customHeight="1" thickBot="1">
      <c r="A26"/>
      <c r="B26" s="125">
        <v>113</v>
      </c>
      <c r="C26" s="125" t="s">
        <v>82</v>
      </c>
      <c r="D26" s="125" t="s">
        <v>96</v>
      </c>
      <c r="E26" s="151" t="s">
        <v>250</v>
      </c>
      <c r="F26" s="143" t="s">
        <v>214</v>
      </c>
      <c r="G26" s="144" t="s">
        <v>219</v>
      </c>
      <c r="H26" s="139">
        <v>1663</v>
      </c>
      <c r="I26" s="140">
        <v>1995</v>
      </c>
      <c r="J26" s="141">
        <v>0</v>
      </c>
      <c r="K26" s="141">
        <v>10</v>
      </c>
      <c r="AE26" s="157"/>
      <c r="AF26" s="187"/>
      <c r="AG26" s="193" t="s">
        <v>189</v>
      </c>
      <c r="AH26" s="194">
        <v>0</v>
      </c>
      <c r="AI26" s="193">
        <v>14</v>
      </c>
      <c r="AJ26" s="195">
        <v>7</v>
      </c>
      <c r="AK26" s="195">
        <v>4</v>
      </c>
      <c r="AL26" s="196" t="s">
        <v>147</v>
      </c>
      <c r="AM26" s="196" t="s">
        <v>150</v>
      </c>
      <c r="AN26"/>
      <c r="AO26"/>
      <c r="AP26" s="192"/>
      <c r="AQ26"/>
    </row>
    <row r="27" spans="1:43" ht="15.75" customHeight="1" thickBot="1">
      <c r="A27"/>
      <c r="B27" s="152">
        <v>114</v>
      </c>
      <c r="C27" s="152" t="s">
        <v>98</v>
      </c>
      <c r="D27" s="205" t="s">
        <v>97</v>
      </c>
      <c r="E27" s="153" t="s">
        <v>250</v>
      </c>
      <c r="F27" s="154" t="s">
        <v>214</v>
      </c>
      <c r="G27" s="155" t="s">
        <v>215</v>
      </c>
      <c r="H27" s="139">
        <v>1513</v>
      </c>
      <c r="I27" s="140">
        <v>1788</v>
      </c>
      <c r="J27" s="156">
        <v>0</v>
      </c>
      <c r="K27" s="156">
        <v>10</v>
      </c>
      <c r="AE27" s="157"/>
      <c r="AF27" s="187"/>
      <c r="AG27" s="197" t="s">
        <v>190</v>
      </c>
      <c r="AH27" s="198">
        <v>0</v>
      </c>
      <c r="AI27" s="197">
        <v>15</v>
      </c>
      <c r="AJ27" s="199">
        <v>6</v>
      </c>
      <c r="AK27" s="199">
        <v>5</v>
      </c>
      <c r="AL27" s="200" t="s">
        <v>148</v>
      </c>
      <c r="AM27" s="200" t="s">
        <v>149</v>
      </c>
      <c r="AN27"/>
      <c r="AO27"/>
      <c r="AP27" s="192"/>
      <c r="AQ27"/>
    </row>
    <row r="28" spans="1:43" ht="15.75" customHeight="1" thickBot="1">
      <c r="A28"/>
      <c r="B28" s="121">
        <v>146</v>
      </c>
      <c r="C28" s="216" t="s">
        <v>96</v>
      </c>
      <c r="D28" s="121" t="s">
        <v>80</v>
      </c>
      <c r="E28" s="136" t="s">
        <v>257</v>
      </c>
      <c r="F28" s="137" t="s">
        <v>174</v>
      </c>
      <c r="G28" s="138" t="s">
        <v>220</v>
      </c>
      <c r="H28" s="139">
        <v>1927</v>
      </c>
      <c r="I28" s="140">
        <v>1758</v>
      </c>
      <c r="J28" s="142">
        <v>8</v>
      </c>
      <c r="K28" s="142">
        <v>2</v>
      </c>
      <c r="AE28" s="157"/>
      <c r="AF28" s="187"/>
      <c r="AG28" s="201" t="s">
        <v>191</v>
      </c>
      <c r="AH28" s="202">
        <v>0</v>
      </c>
      <c r="AI28" s="201">
        <v>16</v>
      </c>
      <c r="AJ28" s="189">
        <v>2</v>
      </c>
      <c r="AK28" s="189">
        <v>7</v>
      </c>
      <c r="AL28" s="203" t="s">
        <v>150</v>
      </c>
      <c r="AM28" s="203" t="s">
        <v>145</v>
      </c>
      <c r="AN28"/>
      <c r="AO28"/>
      <c r="AP28" s="192"/>
      <c r="AQ28"/>
    </row>
    <row r="29" spans="1:43" ht="15.75" customHeight="1" thickBot="1">
      <c r="A29"/>
      <c r="B29" s="125">
        <v>147</v>
      </c>
      <c r="C29" s="127" t="s">
        <v>97</v>
      </c>
      <c r="D29" s="125" t="s">
        <v>81</v>
      </c>
      <c r="E29" s="151" t="s">
        <v>257</v>
      </c>
      <c r="F29" s="150" t="s">
        <v>174</v>
      </c>
      <c r="G29" s="144" t="s">
        <v>221</v>
      </c>
      <c r="H29" s="139">
        <v>1531</v>
      </c>
      <c r="I29" s="140">
        <v>1798</v>
      </c>
      <c r="J29" s="141">
        <v>2</v>
      </c>
      <c r="K29" s="141">
        <v>8</v>
      </c>
      <c r="AE29" s="157"/>
      <c r="AF29" s="187"/>
      <c r="AG29" s="193" t="s">
        <v>192</v>
      </c>
      <c r="AH29" s="194">
        <v>0</v>
      </c>
      <c r="AI29" s="193">
        <v>17</v>
      </c>
      <c r="AJ29" s="195">
        <v>3</v>
      </c>
      <c r="AK29" s="195">
        <v>6</v>
      </c>
      <c r="AL29" s="196" t="s">
        <v>149</v>
      </c>
      <c r="AM29" s="196" t="s">
        <v>146</v>
      </c>
      <c r="AN29"/>
      <c r="AO29"/>
      <c r="AP29" s="192"/>
      <c r="AQ29"/>
    </row>
    <row r="30" spans="1:43" ht="15.75" customHeight="1" thickBot="1">
      <c r="A30"/>
      <c r="B30" s="145">
        <v>148</v>
      </c>
      <c r="C30" s="145" t="s">
        <v>98</v>
      </c>
      <c r="D30" s="145" t="s">
        <v>82</v>
      </c>
      <c r="E30" s="146" t="s">
        <v>257</v>
      </c>
      <c r="F30" s="147" t="s">
        <v>174</v>
      </c>
      <c r="G30" s="148" t="s">
        <v>219</v>
      </c>
      <c r="H30" s="139">
        <v>1399</v>
      </c>
      <c r="I30" s="140">
        <v>1718</v>
      </c>
      <c r="J30" s="149">
        <v>0</v>
      </c>
      <c r="K30" s="149">
        <v>10</v>
      </c>
      <c r="AE30" s="157"/>
      <c r="AF30" s="187"/>
      <c r="AG30" s="197" t="s">
        <v>193</v>
      </c>
      <c r="AH30" s="198">
        <v>0</v>
      </c>
      <c r="AI30" s="197">
        <v>18</v>
      </c>
      <c r="AJ30" s="199">
        <v>4</v>
      </c>
      <c r="AK30" s="199">
        <v>5</v>
      </c>
      <c r="AL30" s="200" t="s">
        <v>148</v>
      </c>
      <c r="AM30" s="200" t="s">
        <v>147</v>
      </c>
      <c r="AN30"/>
      <c r="AO30"/>
      <c r="AP30" s="192"/>
      <c r="AQ30"/>
    </row>
    <row r="31" spans="1:43" ht="15.75" customHeight="1" thickBot="1">
      <c r="A31"/>
      <c r="B31" s="125">
        <v>178</v>
      </c>
      <c r="C31" s="125" t="s">
        <v>80</v>
      </c>
      <c r="D31" s="127" t="s">
        <v>97</v>
      </c>
      <c r="E31" s="151" t="s">
        <v>259</v>
      </c>
      <c r="F31" s="143" t="s">
        <v>174</v>
      </c>
      <c r="G31" s="144" t="s">
        <v>235</v>
      </c>
      <c r="H31" s="139"/>
      <c r="I31" s="140"/>
      <c r="J31" s="141"/>
      <c r="K31" s="141"/>
      <c r="AE31" s="157"/>
      <c r="AF31" s="187"/>
      <c r="AG31" s="201" t="s">
        <v>194</v>
      </c>
      <c r="AH31" s="202">
        <v>0</v>
      </c>
      <c r="AI31" s="201">
        <v>19</v>
      </c>
      <c r="AJ31" s="189">
        <v>6</v>
      </c>
      <c r="AK31" s="189">
        <v>2</v>
      </c>
      <c r="AL31" s="203" t="s">
        <v>145</v>
      </c>
      <c r="AM31" s="203" t="s">
        <v>149</v>
      </c>
      <c r="AN31"/>
      <c r="AO31"/>
      <c r="AP31" s="192"/>
      <c r="AQ31"/>
    </row>
    <row r="32" spans="1:43" ht="15.75" customHeight="1" thickBot="1">
      <c r="A32"/>
      <c r="B32" s="125">
        <v>179</v>
      </c>
      <c r="C32" s="125" t="s">
        <v>98</v>
      </c>
      <c r="D32" s="125" t="s">
        <v>96</v>
      </c>
      <c r="E32" s="136" t="s">
        <v>259</v>
      </c>
      <c r="F32" s="143" t="s">
        <v>174</v>
      </c>
      <c r="G32" s="144" t="s">
        <v>217</v>
      </c>
      <c r="H32" s="139"/>
      <c r="I32" s="140"/>
      <c r="J32" s="141"/>
      <c r="K32" s="141"/>
      <c r="AE32" s="157"/>
      <c r="AF32" s="187"/>
      <c r="AG32" s="193" t="s">
        <v>195</v>
      </c>
      <c r="AH32" s="194">
        <v>0</v>
      </c>
      <c r="AI32" s="193">
        <v>20</v>
      </c>
      <c r="AJ32" s="195">
        <v>7</v>
      </c>
      <c r="AK32" s="195">
        <v>5</v>
      </c>
      <c r="AL32" s="196" t="s">
        <v>148</v>
      </c>
      <c r="AM32" s="196" t="s">
        <v>150</v>
      </c>
      <c r="AN32"/>
      <c r="AO32"/>
      <c r="AP32" s="192"/>
      <c r="AQ32"/>
    </row>
    <row r="33" spans="1:43" ht="15.75" customHeight="1" thickBot="1">
      <c r="A33"/>
      <c r="B33" s="145">
        <v>180</v>
      </c>
      <c r="C33" s="145" t="s">
        <v>82</v>
      </c>
      <c r="D33" s="145" t="s">
        <v>81</v>
      </c>
      <c r="E33" s="146" t="s">
        <v>259</v>
      </c>
      <c r="F33" s="147" t="s">
        <v>174</v>
      </c>
      <c r="G33" s="148" t="s">
        <v>218</v>
      </c>
      <c r="H33" s="139"/>
      <c r="I33" s="140"/>
      <c r="J33" s="149"/>
      <c r="K33" s="149"/>
      <c r="AE33"/>
      <c r="AF33" s="187"/>
      <c r="AG33" s="197" t="s">
        <v>196</v>
      </c>
      <c r="AH33" s="198">
        <v>0</v>
      </c>
      <c r="AI33" s="197">
        <v>21</v>
      </c>
      <c r="AJ33" s="199">
        <v>3</v>
      </c>
      <c r="AK33" s="199">
        <v>4</v>
      </c>
      <c r="AL33" s="200" t="s">
        <v>147</v>
      </c>
      <c r="AM33" s="200" t="s">
        <v>146</v>
      </c>
      <c r="AN33"/>
      <c r="AO33"/>
      <c r="AP33" s="192"/>
      <c r="AQ33"/>
    </row>
    <row r="34" spans="1:43" ht="15.75" customHeight="1" thickBot="1">
      <c r="A34"/>
      <c r="B34" s="125">
        <v>204</v>
      </c>
      <c r="C34" s="125" t="s">
        <v>98</v>
      </c>
      <c r="D34" s="125" t="s">
        <v>80</v>
      </c>
      <c r="E34" s="151" t="s">
        <v>261</v>
      </c>
      <c r="F34" s="150" t="s">
        <v>174</v>
      </c>
      <c r="G34" s="144" t="s">
        <v>215</v>
      </c>
      <c r="H34" s="139"/>
      <c r="I34" s="140"/>
      <c r="J34" s="141"/>
      <c r="K34" s="141"/>
      <c r="AE34"/>
      <c r="AF34" s="187"/>
      <c r="AG34" s="201" t="s">
        <v>197</v>
      </c>
      <c r="AH34" s="202">
        <v>0</v>
      </c>
      <c r="AI34" s="201">
        <v>22</v>
      </c>
      <c r="AJ34" s="189">
        <v>2</v>
      </c>
      <c r="AK34" s="189">
        <v>5</v>
      </c>
      <c r="AL34" s="203" t="s">
        <v>148</v>
      </c>
      <c r="AM34" s="203" t="s">
        <v>145</v>
      </c>
      <c r="AN34"/>
      <c r="AO34"/>
      <c r="AP34" s="192"/>
      <c r="AQ34"/>
    </row>
    <row r="35" spans="1:43" ht="15.75" customHeight="1" thickBot="1">
      <c r="A35"/>
      <c r="B35" s="125">
        <v>205</v>
      </c>
      <c r="C35" s="125" t="s">
        <v>82</v>
      </c>
      <c r="D35" s="127" t="s">
        <v>97</v>
      </c>
      <c r="E35" s="151" t="s">
        <v>261</v>
      </c>
      <c r="F35" s="143" t="s">
        <v>174</v>
      </c>
      <c r="G35" s="138" t="s">
        <v>216</v>
      </c>
      <c r="H35" s="139"/>
      <c r="I35" s="140"/>
      <c r="J35" s="141"/>
      <c r="K35" s="141"/>
      <c r="AE35"/>
      <c r="AF35" s="187"/>
      <c r="AG35" s="193" t="s">
        <v>198</v>
      </c>
      <c r="AH35" s="194">
        <v>0</v>
      </c>
      <c r="AI35" s="193">
        <v>23</v>
      </c>
      <c r="AJ35" s="195">
        <v>6</v>
      </c>
      <c r="AK35" s="195">
        <v>4</v>
      </c>
      <c r="AL35" s="196" t="s">
        <v>147</v>
      </c>
      <c r="AM35" s="196" t="s">
        <v>149</v>
      </c>
      <c r="AN35"/>
      <c r="AO35"/>
      <c r="AP35" s="192"/>
      <c r="AQ35"/>
    </row>
    <row r="36" spans="1:43" ht="15.75" customHeight="1" thickBot="1">
      <c r="A36"/>
      <c r="B36" s="145">
        <v>206</v>
      </c>
      <c r="C36" s="145" t="s">
        <v>81</v>
      </c>
      <c r="D36" s="145" t="s">
        <v>96</v>
      </c>
      <c r="E36" s="146" t="s">
        <v>261</v>
      </c>
      <c r="F36" s="147" t="s">
        <v>174</v>
      </c>
      <c r="G36" s="148" t="s">
        <v>235</v>
      </c>
      <c r="H36" s="139"/>
      <c r="I36" s="140"/>
      <c r="J36" s="149"/>
      <c r="K36" s="149"/>
      <c r="AE36"/>
      <c r="AF36" s="187"/>
      <c r="AG36" s="197" t="s">
        <v>199</v>
      </c>
      <c r="AH36" s="198">
        <v>0</v>
      </c>
      <c r="AI36" s="197">
        <v>24</v>
      </c>
      <c r="AJ36" s="199">
        <v>7</v>
      </c>
      <c r="AK36" s="199">
        <v>3</v>
      </c>
      <c r="AL36" s="200" t="s">
        <v>146</v>
      </c>
      <c r="AM36" s="200" t="s">
        <v>150</v>
      </c>
      <c r="AN36"/>
      <c r="AO36"/>
      <c r="AP36" s="192"/>
      <c r="AQ36"/>
    </row>
    <row r="37" spans="1:43" ht="15.75" customHeight="1" thickBot="1">
      <c r="A37"/>
      <c r="B37" s="125">
        <v>223</v>
      </c>
      <c r="C37" s="125" t="s">
        <v>80</v>
      </c>
      <c r="D37" s="125" t="s">
        <v>82</v>
      </c>
      <c r="E37" s="136" t="s">
        <v>262</v>
      </c>
      <c r="F37" s="143" t="s">
        <v>212</v>
      </c>
      <c r="G37" s="144" t="s">
        <v>220</v>
      </c>
      <c r="H37" s="139"/>
      <c r="I37" s="140"/>
      <c r="J37" s="141"/>
      <c r="K37" s="141"/>
      <c r="AE37"/>
      <c r="AF37" s="187"/>
      <c r="AG37" s="201" t="s">
        <v>200</v>
      </c>
      <c r="AH37" s="202">
        <v>0</v>
      </c>
      <c r="AI37" s="201">
        <v>25</v>
      </c>
      <c r="AJ37" s="189">
        <v>4</v>
      </c>
      <c r="AK37" s="189">
        <v>2</v>
      </c>
      <c r="AL37" s="203" t="s">
        <v>145</v>
      </c>
      <c r="AM37" s="203" t="s">
        <v>147</v>
      </c>
      <c r="AN37"/>
      <c r="AO37"/>
      <c r="AP37" s="192"/>
      <c r="AQ37"/>
    </row>
    <row r="38" spans="1:43" ht="15.75" customHeight="1" thickBot="1">
      <c r="A38"/>
      <c r="B38" s="121">
        <v>224</v>
      </c>
      <c r="C38" s="121" t="s">
        <v>81</v>
      </c>
      <c r="D38" s="121" t="s">
        <v>98</v>
      </c>
      <c r="E38" s="136" t="s">
        <v>262</v>
      </c>
      <c r="F38" s="137" t="s">
        <v>212</v>
      </c>
      <c r="G38" s="138" t="s">
        <v>221</v>
      </c>
      <c r="H38" s="139"/>
      <c r="I38" s="140"/>
      <c r="J38" s="142"/>
      <c r="K38" s="142"/>
      <c r="AE38"/>
      <c r="AF38" s="187"/>
      <c r="AG38" s="193" t="s">
        <v>201</v>
      </c>
      <c r="AH38" s="194">
        <v>0</v>
      </c>
      <c r="AI38" s="193">
        <v>26</v>
      </c>
      <c r="AJ38" s="195">
        <v>5</v>
      </c>
      <c r="AK38" s="195">
        <v>3</v>
      </c>
      <c r="AL38" s="196" t="s">
        <v>146</v>
      </c>
      <c r="AM38" s="196" t="s">
        <v>148</v>
      </c>
      <c r="AN38"/>
      <c r="AO38"/>
      <c r="AP38" s="192"/>
      <c r="AQ38"/>
    </row>
    <row r="39" spans="1:43" ht="15.75" customHeight="1" thickBot="1">
      <c r="A39"/>
      <c r="B39" s="145">
        <v>225</v>
      </c>
      <c r="C39" s="145" t="s">
        <v>96</v>
      </c>
      <c r="D39" s="127" t="s">
        <v>97</v>
      </c>
      <c r="E39" s="146" t="s">
        <v>262</v>
      </c>
      <c r="F39" s="147" t="s">
        <v>212</v>
      </c>
      <c r="G39" s="148" t="s">
        <v>219</v>
      </c>
      <c r="H39" s="139"/>
      <c r="I39" s="140"/>
      <c r="J39" s="149"/>
      <c r="K39" s="149"/>
      <c r="AE39"/>
      <c r="AF39" s="187"/>
      <c r="AG39" s="197" t="s">
        <v>202</v>
      </c>
      <c r="AH39" s="198">
        <v>0</v>
      </c>
      <c r="AI39" s="197">
        <v>27</v>
      </c>
      <c r="AJ39" s="199">
        <v>6</v>
      </c>
      <c r="AK39" s="199">
        <v>7</v>
      </c>
      <c r="AL39" s="200" t="s">
        <v>150</v>
      </c>
      <c r="AM39" s="200" t="s">
        <v>149</v>
      </c>
      <c r="AN39"/>
      <c r="AO39"/>
      <c r="AP39" s="192"/>
      <c r="AQ39"/>
    </row>
    <row r="40" spans="1:43" ht="15.75" customHeight="1" thickBot="1">
      <c r="A40"/>
      <c r="B40" s="125">
        <v>240</v>
      </c>
      <c r="C40" s="125" t="s">
        <v>81</v>
      </c>
      <c r="D40" s="125" t="s">
        <v>80</v>
      </c>
      <c r="E40" s="151" t="s">
        <v>264</v>
      </c>
      <c r="F40" s="143" t="s">
        <v>174</v>
      </c>
      <c r="G40" s="144" t="s">
        <v>235</v>
      </c>
      <c r="H40" s="139"/>
      <c r="I40" s="140"/>
      <c r="J40" s="141"/>
      <c r="K40" s="141"/>
      <c r="AE40"/>
      <c r="AF40" s="187"/>
      <c r="AG40" s="201" t="s">
        <v>203</v>
      </c>
      <c r="AH40" s="202">
        <v>0</v>
      </c>
      <c r="AI40" s="201">
        <v>28</v>
      </c>
      <c r="AJ40" s="189">
        <v>2</v>
      </c>
      <c r="AK40" s="189">
        <v>3</v>
      </c>
      <c r="AL40" s="203" t="s">
        <v>146</v>
      </c>
      <c r="AM40" s="203" t="s">
        <v>145</v>
      </c>
      <c r="AN40"/>
      <c r="AO40"/>
      <c r="AP40" s="192"/>
      <c r="AQ40"/>
    </row>
    <row r="41" spans="1:43" ht="15.75" customHeight="1" thickBot="1">
      <c r="A41"/>
      <c r="B41" s="125">
        <v>241</v>
      </c>
      <c r="C41" s="125" t="s">
        <v>96</v>
      </c>
      <c r="D41" s="125" t="s">
        <v>82</v>
      </c>
      <c r="E41" s="151" t="s">
        <v>264</v>
      </c>
      <c r="F41" s="143" t="s">
        <v>174</v>
      </c>
      <c r="G41" s="138" t="s">
        <v>217</v>
      </c>
      <c r="H41" s="139"/>
      <c r="I41" s="140"/>
      <c r="J41" s="141"/>
      <c r="K41" s="141"/>
      <c r="AE41"/>
      <c r="AF41" s="187"/>
      <c r="AG41" s="193" t="s">
        <v>204</v>
      </c>
      <c r="AH41" s="194">
        <v>0</v>
      </c>
      <c r="AI41" s="193">
        <v>29</v>
      </c>
      <c r="AJ41" s="195">
        <v>4</v>
      </c>
      <c r="AK41" s="195">
        <v>7</v>
      </c>
      <c r="AL41" s="196" t="s">
        <v>150</v>
      </c>
      <c r="AM41" s="196" t="s">
        <v>147</v>
      </c>
      <c r="AN41"/>
      <c r="AO41"/>
      <c r="AP41" s="192"/>
      <c r="AQ41"/>
    </row>
    <row r="42" spans="1:43" ht="15.75" customHeight="1" thickBot="1">
      <c r="A42"/>
      <c r="B42" s="152">
        <v>242</v>
      </c>
      <c r="C42" s="205" t="s">
        <v>97</v>
      </c>
      <c r="D42" s="152" t="s">
        <v>98</v>
      </c>
      <c r="E42" s="153" t="s">
        <v>264</v>
      </c>
      <c r="F42" s="154" t="s">
        <v>174</v>
      </c>
      <c r="G42" s="155" t="s">
        <v>218</v>
      </c>
      <c r="H42" s="139"/>
      <c r="I42" s="140"/>
      <c r="J42" s="156"/>
      <c r="K42" s="156"/>
      <c r="AE42"/>
      <c r="AF42" s="187"/>
      <c r="AG42" s="197" t="s">
        <v>205</v>
      </c>
      <c r="AH42" s="198">
        <v>0</v>
      </c>
      <c r="AI42" s="197">
        <v>30</v>
      </c>
      <c r="AJ42" s="199">
        <v>5</v>
      </c>
      <c r="AK42" s="199">
        <v>6</v>
      </c>
      <c r="AL42" s="200" t="s">
        <v>149</v>
      </c>
      <c r="AM42" s="200" t="s">
        <v>148</v>
      </c>
      <c r="AN42"/>
      <c r="AO42"/>
      <c r="AP42" s="192"/>
      <c r="AQ42"/>
    </row>
    <row r="43" spans="1:43" ht="15.75" customHeight="1" thickBot="1">
      <c r="A43"/>
      <c r="B43" s="157"/>
      <c r="C43" s="158"/>
      <c r="D43" s="158"/>
      <c r="E43" s="158"/>
      <c r="F43" s="111"/>
      <c r="G43" s="111"/>
      <c r="H43" s="139"/>
      <c r="I43" s="140"/>
      <c r="J43"/>
      <c r="K43"/>
      <c r="AE43"/>
      <c r="AF43"/>
      <c r="AG43"/>
      <c r="AH43"/>
      <c r="AI43"/>
      <c r="AJ43"/>
      <c r="AK43"/>
      <c r="AL43" s="208" t="s">
        <v>206</v>
      </c>
      <c r="AM43" s="208" t="s">
        <v>207</v>
      </c>
      <c r="AN43"/>
      <c r="AO43"/>
      <c r="AP43" s="192"/>
      <c r="AQ43"/>
    </row>
    <row r="44" spans="1:43" ht="15.75" customHeight="1" thickBot="1">
      <c r="A44"/>
      <c r="B44" s="159" t="s">
        <v>208</v>
      </c>
      <c r="C44" s="160"/>
      <c r="D44" s="160"/>
      <c r="E44" s="161"/>
      <c r="F44" s="162"/>
      <c r="G44" s="163"/>
      <c r="H44" s="139"/>
      <c r="I44" s="140"/>
      <c r="J44" s="164"/>
      <c r="K44" s="164"/>
      <c r="AE44"/>
      <c r="AF44"/>
      <c r="AG44"/>
      <c r="AH44"/>
      <c r="AI44"/>
      <c r="AJ44"/>
      <c r="AK44"/>
      <c r="AL44" s="209" t="s">
        <v>157</v>
      </c>
      <c r="AM44" s="209" t="s">
        <v>157</v>
      </c>
      <c r="AN44"/>
      <c r="AO44"/>
      <c r="AP44" s="192"/>
      <c r="AQ44"/>
    </row>
    <row r="45" spans="1:43" ht="15.75" customHeight="1" thickBot="1">
      <c r="A45"/>
      <c r="B45" s="157"/>
      <c r="C45" s="158"/>
      <c r="D45" s="158"/>
      <c r="E45" s="158"/>
      <c r="F45" s="111"/>
      <c r="G45" s="111"/>
      <c r="H45" s="139"/>
      <c r="I45" s="140"/>
      <c r="J45"/>
      <c r="K45"/>
      <c r="AE45"/>
      <c r="AF45"/>
      <c r="AG45"/>
      <c r="AH45"/>
      <c r="AI45"/>
      <c r="AJ45"/>
      <c r="AK45"/>
      <c r="AL45" s="208" t="s">
        <v>209</v>
      </c>
      <c r="AM45" s="208" t="s">
        <v>210</v>
      </c>
      <c r="AN45"/>
      <c r="AO45"/>
      <c r="AP45" s="192"/>
      <c r="AQ45"/>
    </row>
    <row r="46" spans="1:43" ht="15.75" customHeight="1" thickBot="1">
      <c r="A46"/>
      <c r="B46" s="165" t="s">
        <v>211</v>
      </c>
      <c r="C46" s="160"/>
      <c r="D46" s="160"/>
      <c r="E46" s="161"/>
      <c r="F46" s="162"/>
      <c r="G46" s="163"/>
      <c r="H46" s="139"/>
      <c r="I46" s="140"/>
      <c r="J46" s="164"/>
      <c r="K46" s="164"/>
      <c r="AE46"/>
      <c r="AF46"/>
      <c r="AG46"/>
      <c r="AH46"/>
      <c r="AI46"/>
      <c r="AJ46"/>
      <c r="AK46"/>
      <c r="AL46" s="209" t="s">
        <v>157</v>
      </c>
      <c r="AM46" s="209" t="s">
        <v>157</v>
      </c>
      <c r="AN46"/>
      <c r="AO46"/>
      <c r="AP46" s="192"/>
      <c r="AQ46"/>
    </row>
    <row r="47" spans="1:43" ht="15.75" customHeight="1">
      <c r="A47"/>
      <c r="B47" s="157"/>
      <c r="C47" s="157"/>
      <c r="D47" s="157"/>
      <c r="E47" s="157"/>
      <c r="F47"/>
      <c r="G47"/>
      <c r="H47"/>
      <c r="I47"/>
      <c r="J47"/>
      <c r="K47"/>
      <c r="AE47"/>
      <c r="AF47"/>
      <c r="AG47"/>
      <c r="AH47"/>
      <c r="AI47"/>
      <c r="AJ47"/>
      <c r="AK47"/>
      <c r="AL47"/>
      <c r="AM47"/>
      <c r="AN47"/>
      <c r="AO47"/>
      <c r="AP47" s="192"/>
      <c r="AQ47"/>
    </row>
    <row r="48" spans="1:43" ht="15.75" customHeight="1">
      <c r="A48"/>
      <c r="B48" s="157"/>
      <c r="C48" s="157"/>
      <c r="D48" s="157"/>
      <c r="E48" s="157"/>
      <c r="F48"/>
      <c r="G48"/>
      <c r="H48"/>
      <c r="I48"/>
      <c r="J48"/>
      <c r="K48"/>
      <c r="AE48"/>
      <c r="AF48"/>
      <c r="AG48"/>
      <c r="AH48"/>
      <c r="AI48"/>
      <c r="AJ48"/>
      <c r="AK48"/>
      <c r="AL48"/>
      <c r="AM48"/>
      <c r="AN48"/>
      <c r="AO48"/>
      <c r="AP48"/>
      <c r="AQ48"/>
    </row>
  </sheetData>
  <sheetProtection/>
  <mergeCells count="1">
    <mergeCell ref="L3:M3"/>
  </mergeCells>
  <conditionalFormatting sqref="AH14:AH15">
    <cfRule type="expression" priority="4" dxfId="0">
      <formula>AH14=1</formula>
    </cfRule>
  </conditionalFormatting>
  <conditionalFormatting sqref="AH16:AH42">
    <cfRule type="expression" priority="3" dxfId="0">
      <formula>AH16=1</formula>
    </cfRule>
  </conditionalFormatting>
  <dataValidations count="1">
    <dataValidation type="list" allowBlank="1" showInputMessage="1" showErrorMessage="1" sqref="C44:D44 C46:D46">
      <formula1>teams</formula1>
    </dataValidation>
  </dataValidations>
  <hyperlinks>
    <hyperlink ref="L3:M3" location="FORSIDE!A1" display="Forsid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T34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5.7109375" style="36" customWidth="1"/>
    <col min="2" max="2" width="11.7109375" style="30" customWidth="1"/>
    <col min="3" max="3" width="22.8515625" style="0" customWidth="1"/>
    <col min="4" max="4" width="9.7109375" style="0" customWidth="1"/>
    <col min="5" max="5" width="1.7109375" style="0" customWidth="1"/>
    <col min="6" max="6" width="5.7109375" style="0" customWidth="1"/>
    <col min="7" max="7" width="19.7109375" style="0" customWidth="1"/>
    <col min="8" max="8" width="9.7109375" style="0" customWidth="1"/>
    <col min="9" max="9" width="1.7109375" style="0" customWidth="1"/>
    <col min="10" max="10" width="5.7109375" style="0" customWidth="1"/>
  </cols>
  <sheetData>
    <row r="1" spans="1:20" ht="18" customHeight="1">
      <c r="A1" s="1" t="s">
        <v>308</v>
      </c>
      <c r="B1" s="22"/>
      <c r="C1" s="75"/>
      <c r="D1" s="296" t="s">
        <v>31</v>
      </c>
      <c r="E1" s="296"/>
      <c r="F1" s="296"/>
      <c r="G1" s="296"/>
      <c r="H1" s="296"/>
      <c r="I1" s="296"/>
      <c r="J1" s="296"/>
      <c r="K1" s="1"/>
      <c r="T1" t="s">
        <v>10</v>
      </c>
    </row>
    <row r="2" spans="1:11" ht="18" customHeight="1">
      <c r="A2" s="299" t="s">
        <v>5</v>
      </c>
      <c r="B2" s="299"/>
      <c r="C2" s="299"/>
      <c r="D2" s="11"/>
      <c r="E2" s="2"/>
      <c r="F2" s="2"/>
      <c r="G2" s="1"/>
      <c r="H2" s="11"/>
      <c r="I2" s="2"/>
      <c r="J2" s="2"/>
      <c r="K2" s="1"/>
    </row>
    <row r="3" spans="1:11" ht="18" customHeight="1">
      <c r="A3" s="2" t="s">
        <v>8</v>
      </c>
      <c r="B3" s="2"/>
      <c r="C3" s="1"/>
      <c r="D3" s="297" t="s">
        <v>14</v>
      </c>
      <c r="E3" s="297"/>
      <c r="F3" s="297"/>
      <c r="G3" s="297"/>
      <c r="H3" s="297"/>
      <c r="I3" s="297"/>
      <c r="J3" s="297"/>
      <c r="K3" s="1"/>
    </row>
    <row r="4" spans="1:12" ht="18" customHeight="1">
      <c r="A4" s="298" t="s">
        <v>36</v>
      </c>
      <c r="B4" s="298"/>
      <c r="C4" s="298"/>
      <c r="D4" s="11"/>
      <c r="E4" s="2"/>
      <c r="F4" s="2"/>
      <c r="G4" s="27" t="s">
        <v>7</v>
      </c>
      <c r="H4" s="11"/>
      <c r="I4" s="2"/>
      <c r="J4" s="2"/>
      <c r="K4" s="80"/>
      <c r="L4" s="80"/>
    </row>
    <row r="5" spans="1:11" ht="18" customHeight="1">
      <c r="A5" s="298" t="s">
        <v>0</v>
      </c>
      <c r="B5" s="298"/>
      <c r="C5" s="298"/>
      <c r="D5" s="298" t="s">
        <v>29</v>
      </c>
      <c r="E5" s="298"/>
      <c r="F5" s="298"/>
      <c r="G5" s="298"/>
      <c r="H5" s="298"/>
      <c r="I5" s="298"/>
      <c r="J5" s="298"/>
      <c r="K5" s="1"/>
    </row>
    <row r="6" spans="1:11" ht="18" customHeight="1">
      <c r="A6" s="2"/>
      <c r="B6" s="2" t="s">
        <v>12</v>
      </c>
      <c r="C6" s="4"/>
      <c r="D6" s="11"/>
      <c r="E6" s="2"/>
      <c r="F6" s="2"/>
      <c r="G6" s="1"/>
      <c r="H6" s="11"/>
      <c r="I6" s="2"/>
      <c r="J6" s="2"/>
      <c r="K6" s="1"/>
    </row>
    <row r="7" spans="1:11" ht="18" customHeight="1">
      <c r="A7" s="2"/>
      <c r="B7" s="2" t="s">
        <v>4</v>
      </c>
      <c r="C7" s="35"/>
      <c r="D7" s="11" t="s">
        <v>1</v>
      </c>
      <c r="E7" s="2"/>
      <c r="F7" s="2" t="s">
        <v>2</v>
      </c>
      <c r="G7" s="1"/>
      <c r="H7" s="11" t="s">
        <v>1</v>
      </c>
      <c r="I7" s="2"/>
      <c r="J7" s="2" t="s">
        <v>2</v>
      </c>
      <c r="K7" s="2"/>
    </row>
    <row r="8" spans="1:11" ht="18" customHeight="1">
      <c r="A8" s="2">
        <v>1</v>
      </c>
      <c r="B8" s="45" t="s">
        <v>69</v>
      </c>
      <c r="C8" s="46" t="s">
        <v>75</v>
      </c>
      <c r="D8" s="18">
        <v>1434</v>
      </c>
      <c r="E8" s="45" t="s">
        <v>3</v>
      </c>
      <c r="F8" s="5">
        <v>2</v>
      </c>
      <c r="G8" s="53" t="s">
        <v>91</v>
      </c>
      <c r="H8" s="5">
        <v>1769</v>
      </c>
      <c r="I8" s="45" t="s">
        <v>3</v>
      </c>
      <c r="J8" s="5">
        <v>8</v>
      </c>
      <c r="K8" s="2"/>
    </row>
    <row r="9" spans="1:11" s="14" customFormat="1" ht="18" customHeight="1">
      <c r="A9" s="2">
        <f aca="true" t="shared" si="0" ref="A9:A15">A8+1</f>
        <v>2</v>
      </c>
      <c r="B9" s="45" t="s">
        <v>69</v>
      </c>
      <c r="C9" s="46" t="s">
        <v>76</v>
      </c>
      <c r="D9" s="18">
        <v>1791</v>
      </c>
      <c r="E9" s="45" t="s">
        <v>3</v>
      </c>
      <c r="F9" s="5">
        <v>8</v>
      </c>
      <c r="G9" s="53" t="s">
        <v>92</v>
      </c>
      <c r="H9" s="5">
        <v>1724</v>
      </c>
      <c r="I9" s="45" t="s">
        <v>3</v>
      </c>
      <c r="J9" s="5">
        <v>2</v>
      </c>
      <c r="K9" s="1"/>
    </row>
    <row r="10" spans="1:11" s="14" customFormat="1" ht="18" customHeight="1">
      <c r="A10" s="2">
        <f t="shared" si="0"/>
        <v>3</v>
      </c>
      <c r="B10" s="45" t="s">
        <v>70</v>
      </c>
      <c r="C10" s="46" t="s">
        <v>77</v>
      </c>
      <c r="D10" s="18">
        <v>1657</v>
      </c>
      <c r="E10" s="45" t="s">
        <v>3</v>
      </c>
      <c r="F10" s="5">
        <v>2</v>
      </c>
      <c r="G10" s="53" t="s">
        <v>93</v>
      </c>
      <c r="H10" s="5">
        <v>1754</v>
      </c>
      <c r="I10" s="45" t="s">
        <v>3</v>
      </c>
      <c r="J10" s="5">
        <v>8</v>
      </c>
      <c r="K10" s="1"/>
    </row>
    <row r="11" spans="1:11" ht="18" customHeight="1">
      <c r="A11" s="2">
        <f t="shared" si="0"/>
        <v>4</v>
      </c>
      <c r="B11" s="45" t="s">
        <v>70</v>
      </c>
      <c r="C11" s="46" t="s">
        <v>78</v>
      </c>
      <c r="D11" s="18">
        <v>1883</v>
      </c>
      <c r="E11" s="45" t="s">
        <v>3</v>
      </c>
      <c r="F11" s="5">
        <v>10</v>
      </c>
      <c r="G11" s="53" t="s">
        <v>94</v>
      </c>
      <c r="H11" s="5">
        <v>1680</v>
      </c>
      <c r="I11" s="45" t="s">
        <v>3</v>
      </c>
      <c r="J11" s="5">
        <v>0</v>
      </c>
      <c r="K11" s="1"/>
    </row>
    <row r="12" spans="1:11" ht="18" customHeight="1">
      <c r="A12" s="2">
        <f t="shared" si="0"/>
        <v>5</v>
      </c>
      <c r="B12" s="45" t="s">
        <v>70</v>
      </c>
      <c r="C12" s="46" t="s">
        <v>79</v>
      </c>
      <c r="D12" s="18">
        <v>1885</v>
      </c>
      <c r="E12" s="45" t="s">
        <v>3</v>
      </c>
      <c r="F12" s="5">
        <v>4</v>
      </c>
      <c r="G12" s="53" t="s">
        <v>95</v>
      </c>
      <c r="H12" s="5">
        <v>1905</v>
      </c>
      <c r="I12" s="45" t="s">
        <v>3</v>
      </c>
      <c r="J12" s="5">
        <v>6</v>
      </c>
      <c r="K12" s="1"/>
    </row>
    <row r="13" spans="1:11" ht="18" customHeight="1">
      <c r="A13" s="2">
        <f t="shared" si="0"/>
        <v>6</v>
      </c>
      <c r="B13" s="45" t="s">
        <v>71</v>
      </c>
      <c r="C13" s="46" t="s">
        <v>80</v>
      </c>
      <c r="D13" s="18">
        <v>1781</v>
      </c>
      <c r="E13" s="45" t="s">
        <v>3</v>
      </c>
      <c r="F13" s="5">
        <v>6</v>
      </c>
      <c r="G13" s="53" t="s">
        <v>96</v>
      </c>
      <c r="H13" s="5">
        <v>1756</v>
      </c>
      <c r="I13" s="45" t="s">
        <v>3</v>
      </c>
      <c r="J13" s="5">
        <v>4</v>
      </c>
      <c r="K13" s="1"/>
    </row>
    <row r="14" spans="1:11" s="14" customFormat="1" ht="18" customHeight="1">
      <c r="A14" s="2">
        <f t="shared" si="0"/>
        <v>7</v>
      </c>
      <c r="B14" s="45" t="s">
        <v>71</v>
      </c>
      <c r="C14" s="46" t="s">
        <v>81</v>
      </c>
      <c r="D14" s="18">
        <v>1588</v>
      </c>
      <c r="E14" s="45" t="s">
        <v>3</v>
      </c>
      <c r="F14" s="5">
        <v>8</v>
      </c>
      <c r="G14" s="53" t="s">
        <v>97</v>
      </c>
      <c r="H14" s="5">
        <v>1451</v>
      </c>
      <c r="I14" s="45" t="s">
        <v>3</v>
      </c>
      <c r="J14" s="5">
        <v>2</v>
      </c>
      <c r="K14" s="1"/>
    </row>
    <row r="15" spans="1:11" ht="18" customHeight="1">
      <c r="A15" s="2">
        <f t="shared" si="0"/>
        <v>8</v>
      </c>
      <c r="B15" s="45" t="s">
        <v>71</v>
      </c>
      <c r="C15" s="46" t="s">
        <v>82</v>
      </c>
      <c r="D15" s="18">
        <v>1528</v>
      </c>
      <c r="E15" s="45" t="s">
        <v>3</v>
      </c>
      <c r="F15" s="5">
        <v>10</v>
      </c>
      <c r="G15" s="53" t="s">
        <v>98</v>
      </c>
      <c r="H15" s="5">
        <v>1423</v>
      </c>
      <c r="I15" s="45" t="s">
        <v>3</v>
      </c>
      <c r="J15" s="5">
        <v>0</v>
      </c>
      <c r="K15" s="1"/>
    </row>
    <row r="16" spans="1:11" s="40" customFormat="1" ht="18" customHeight="1">
      <c r="A16" s="73"/>
      <c r="B16" s="52"/>
      <c r="C16" s="101"/>
      <c r="D16" s="78"/>
      <c r="E16" s="73"/>
      <c r="F16" s="52"/>
      <c r="G16" s="58"/>
      <c r="H16" s="79"/>
      <c r="I16" s="73"/>
      <c r="J16" s="79"/>
      <c r="K16" s="39"/>
    </row>
    <row r="17" spans="1:11" ht="18" customHeight="1">
      <c r="A17" s="2"/>
      <c r="B17" s="2"/>
      <c r="C17" s="46"/>
      <c r="D17" s="11"/>
      <c r="E17" s="2"/>
      <c r="F17" s="2"/>
      <c r="G17" s="53"/>
      <c r="H17" s="2"/>
      <c r="I17" s="2"/>
      <c r="J17" s="2"/>
      <c r="K17" s="1"/>
    </row>
    <row r="18" spans="1:11" ht="18" customHeight="1">
      <c r="A18" s="2"/>
      <c r="B18" s="2" t="s">
        <v>62</v>
      </c>
      <c r="C18" s="58"/>
      <c r="D18" s="11" t="s">
        <v>1</v>
      </c>
      <c r="E18" s="2"/>
      <c r="F18" s="2" t="s">
        <v>2</v>
      </c>
      <c r="G18" s="1"/>
      <c r="H18" s="11" t="s">
        <v>1</v>
      </c>
      <c r="I18" s="2"/>
      <c r="J18" s="2" t="s">
        <v>2</v>
      </c>
      <c r="K18" s="2"/>
    </row>
    <row r="19" spans="1:11" s="14" customFormat="1" ht="18" customHeight="1">
      <c r="A19" s="2">
        <f>A15+1</f>
        <v>9</v>
      </c>
      <c r="B19" s="45" t="s">
        <v>72</v>
      </c>
      <c r="C19" s="46" t="s">
        <v>83</v>
      </c>
      <c r="D19" s="18">
        <v>1828</v>
      </c>
      <c r="E19" s="45" t="s">
        <v>3</v>
      </c>
      <c r="F19" s="5">
        <v>9</v>
      </c>
      <c r="G19" s="53" t="s">
        <v>99</v>
      </c>
      <c r="H19" s="18">
        <v>1737</v>
      </c>
      <c r="I19" s="45" t="s">
        <v>3</v>
      </c>
      <c r="J19" s="5">
        <v>1</v>
      </c>
      <c r="K19" s="1"/>
    </row>
    <row r="20" spans="1:11" s="14" customFormat="1" ht="18" customHeight="1">
      <c r="A20" s="2">
        <f>A19+1</f>
        <v>10</v>
      </c>
      <c r="B20" s="45" t="s">
        <v>72</v>
      </c>
      <c r="C20" s="46" t="s">
        <v>84</v>
      </c>
      <c r="D20" s="18">
        <v>1636</v>
      </c>
      <c r="E20" s="45" t="s">
        <v>3</v>
      </c>
      <c r="F20" s="5">
        <v>4</v>
      </c>
      <c r="G20" s="53" t="s">
        <v>100</v>
      </c>
      <c r="H20" s="18">
        <v>1732</v>
      </c>
      <c r="I20" s="45" t="s">
        <v>3</v>
      </c>
      <c r="J20" s="5">
        <v>6</v>
      </c>
      <c r="K20" s="1"/>
    </row>
    <row r="21" spans="1:11" ht="18" customHeight="1">
      <c r="A21" s="2">
        <f>A20+1</f>
        <v>11</v>
      </c>
      <c r="B21" s="45" t="s">
        <v>72</v>
      </c>
      <c r="C21" s="46" t="s">
        <v>85</v>
      </c>
      <c r="D21" s="18">
        <v>1946</v>
      </c>
      <c r="E21" s="45" t="s">
        <v>3</v>
      </c>
      <c r="F21" s="5">
        <v>8</v>
      </c>
      <c r="G21" s="53" t="s">
        <v>101</v>
      </c>
      <c r="H21" s="18">
        <v>1673</v>
      </c>
      <c r="I21" s="45" t="s">
        <v>3</v>
      </c>
      <c r="J21" s="5">
        <v>2</v>
      </c>
      <c r="K21" s="1"/>
    </row>
    <row r="22" spans="1:11" ht="18" customHeight="1">
      <c r="A22" s="2">
        <f>A21+1</f>
        <v>12</v>
      </c>
      <c r="B22" s="45" t="s">
        <v>73</v>
      </c>
      <c r="C22" s="1" t="s">
        <v>86</v>
      </c>
      <c r="D22" s="18">
        <v>1852</v>
      </c>
      <c r="E22" s="45" t="s">
        <v>3</v>
      </c>
      <c r="F22" s="5">
        <v>10</v>
      </c>
      <c r="G22" s="53" t="s">
        <v>102</v>
      </c>
      <c r="H22" s="18">
        <v>580</v>
      </c>
      <c r="I22" s="45" t="s">
        <v>3</v>
      </c>
      <c r="J22" s="5">
        <v>0</v>
      </c>
      <c r="K22" s="1"/>
    </row>
    <row r="23" spans="1:11" s="14" customFormat="1" ht="18" customHeight="1">
      <c r="A23" s="2">
        <f>A22+1</f>
        <v>13</v>
      </c>
      <c r="B23" s="45" t="s">
        <v>73</v>
      </c>
      <c r="C23" s="46" t="s">
        <v>87</v>
      </c>
      <c r="D23" s="18">
        <v>1767</v>
      </c>
      <c r="E23" s="45" t="s">
        <v>3</v>
      </c>
      <c r="F23" s="5">
        <v>4</v>
      </c>
      <c r="G23" s="53" t="s">
        <v>103</v>
      </c>
      <c r="H23" s="18">
        <v>1837</v>
      </c>
      <c r="I23" s="45" t="s">
        <v>3</v>
      </c>
      <c r="J23" s="5">
        <v>6</v>
      </c>
      <c r="K23" s="1"/>
    </row>
    <row r="24" spans="1:11" s="37" customFormat="1" ht="18" customHeight="1">
      <c r="A24" s="2">
        <v>15</v>
      </c>
      <c r="B24" s="45" t="s">
        <v>74</v>
      </c>
      <c r="C24" s="46" t="s">
        <v>89</v>
      </c>
      <c r="D24" s="18">
        <v>2051</v>
      </c>
      <c r="E24" s="45" t="s">
        <v>3</v>
      </c>
      <c r="F24" s="5">
        <v>6</v>
      </c>
      <c r="G24" s="53" t="s">
        <v>105</v>
      </c>
      <c r="H24" s="18">
        <v>1934</v>
      </c>
      <c r="I24" s="45" t="s">
        <v>3</v>
      </c>
      <c r="J24" s="5">
        <v>4</v>
      </c>
      <c r="K24" s="62"/>
    </row>
    <row r="25" spans="1:11" s="37" customFormat="1" ht="18" customHeight="1">
      <c r="A25" s="2">
        <f>A24+1</f>
        <v>16</v>
      </c>
      <c r="B25" s="45" t="s">
        <v>74</v>
      </c>
      <c r="C25" s="46" t="s">
        <v>90</v>
      </c>
      <c r="D25" s="18">
        <v>1996</v>
      </c>
      <c r="E25" s="45" t="s">
        <v>3</v>
      </c>
      <c r="F25" s="5">
        <v>10</v>
      </c>
      <c r="G25" s="53" t="s">
        <v>106</v>
      </c>
      <c r="H25" s="18">
        <v>1751</v>
      </c>
      <c r="I25" s="45" t="s">
        <v>3</v>
      </c>
      <c r="J25" s="5">
        <v>0</v>
      </c>
      <c r="K25" s="66"/>
    </row>
    <row r="26" spans="1:11" ht="18" customHeight="1">
      <c r="A26" s="2"/>
      <c r="B26" s="2"/>
      <c r="G26" s="94" t="s">
        <v>8</v>
      </c>
      <c r="H26" s="11"/>
      <c r="I26" s="45"/>
      <c r="J26" s="2"/>
      <c r="K26" s="2"/>
    </row>
    <row r="27" spans="1:11" ht="18" customHeight="1">
      <c r="A27" s="2"/>
      <c r="B27" s="2"/>
      <c r="C27" s="64"/>
      <c r="D27" s="11"/>
      <c r="E27" s="2"/>
      <c r="F27" s="2"/>
      <c r="G27" s="46"/>
      <c r="H27" s="11"/>
      <c r="I27" s="2"/>
      <c r="J27" s="2"/>
      <c r="K27" s="2"/>
    </row>
    <row r="28" spans="1:11" ht="18" customHeight="1">
      <c r="A28" s="2"/>
      <c r="B28" s="4" t="s">
        <v>63</v>
      </c>
      <c r="C28" s="39"/>
      <c r="D28" s="11"/>
      <c r="E28" s="2"/>
      <c r="F28" s="2"/>
      <c r="G28" s="4"/>
      <c r="H28" s="11"/>
      <c r="I28" s="2"/>
      <c r="J28" s="2"/>
      <c r="K28" s="2"/>
    </row>
    <row r="29" spans="1:11" ht="18" customHeight="1">
      <c r="A29" s="2"/>
      <c r="B29" s="2"/>
      <c r="C29" s="4"/>
      <c r="D29" s="11"/>
      <c r="E29" s="2"/>
      <c r="F29" s="2"/>
      <c r="G29" s="4"/>
      <c r="H29" s="11"/>
      <c r="I29" s="2"/>
      <c r="J29" s="2"/>
      <c r="K29" s="1"/>
    </row>
    <row r="30" spans="1:11" ht="18" customHeight="1">
      <c r="A30" s="2"/>
      <c r="B30" s="109" t="s">
        <v>353</v>
      </c>
      <c r="C30" s="4"/>
      <c r="D30" s="11"/>
      <c r="E30" s="2"/>
      <c r="F30" s="2"/>
      <c r="G30" s="4"/>
      <c r="H30" s="11"/>
      <c r="I30" s="2"/>
      <c r="J30" s="2"/>
      <c r="K30" s="1"/>
    </row>
    <row r="31" spans="1:11" ht="18" customHeight="1">
      <c r="A31" s="2"/>
      <c r="B31" s="2"/>
      <c r="C31" s="1"/>
      <c r="D31" s="11"/>
      <c r="E31" s="2"/>
      <c r="F31" s="2"/>
      <c r="G31" s="1"/>
      <c r="H31" s="11"/>
      <c r="I31" s="2"/>
      <c r="J31" s="2"/>
      <c r="K31" s="1"/>
    </row>
    <row r="32" spans="1:11" ht="18" customHeight="1">
      <c r="A32" s="2"/>
      <c r="B32" s="2"/>
      <c r="C32" s="1"/>
      <c r="D32" s="11"/>
      <c r="E32" s="2"/>
      <c r="F32" s="2"/>
      <c r="G32" s="1"/>
      <c r="H32" s="11"/>
      <c r="I32" s="2"/>
      <c r="J32" s="2"/>
      <c r="K32" s="1"/>
    </row>
    <row r="33" spans="1:11" ht="18" customHeight="1">
      <c r="A33" s="2"/>
      <c r="B33" s="2"/>
      <c r="C33" s="1"/>
      <c r="D33" s="11"/>
      <c r="E33" s="2"/>
      <c r="F33" s="2"/>
      <c r="G33" s="1"/>
      <c r="H33" s="11"/>
      <c r="I33" s="2"/>
      <c r="J33" s="2"/>
      <c r="K33" s="1"/>
    </row>
    <row r="34" spans="1:11" ht="18" customHeight="1">
      <c r="A34" s="2"/>
      <c r="B34" s="2"/>
      <c r="C34" s="1"/>
      <c r="D34" s="11"/>
      <c r="E34" s="2"/>
      <c r="F34" s="2"/>
      <c r="G34" s="1"/>
      <c r="H34" s="11"/>
      <c r="I34" s="2"/>
      <c r="J34" s="2"/>
      <c r="K34" s="1"/>
    </row>
  </sheetData>
  <sheetProtection/>
  <mergeCells count="6">
    <mergeCell ref="D1:J1"/>
    <mergeCell ref="D3:J3"/>
    <mergeCell ref="A4:C4"/>
    <mergeCell ref="A5:C5"/>
    <mergeCell ref="D5:J5"/>
    <mergeCell ref="A2:C2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"/>
  <sheetViews>
    <sheetView zoomScalePageLayoutView="0" workbookViewId="0" topLeftCell="A1">
      <selection activeCell="H23" sqref="H23"/>
    </sheetView>
  </sheetViews>
  <sheetFormatPr defaultColWidth="9.140625" defaultRowHeight="18" customHeight="1"/>
  <cols>
    <col min="1" max="1" width="5.7109375" style="2" customWidth="1"/>
    <col min="2" max="2" width="11.7109375" style="2" customWidth="1"/>
    <col min="3" max="3" width="21.7109375" style="1" customWidth="1"/>
    <col min="4" max="4" width="9.7109375" style="1" customWidth="1"/>
    <col min="5" max="5" width="1.57421875" style="1" customWidth="1"/>
    <col min="6" max="6" width="5.7109375" style="1" customWidth="1"/>
    <col min="7" max="7" width="19.7109375" style="1" customWidth="1"/>
    <col min="8" max="8" width="9.7109375" style="1" customWidth="1"/>
    <col min="9" max="9" width="1.57421875" style="2" customWidth="1"/>
    <col min="10" max="10" width="5.7109375" style="1" customWidth="1"/>
    <col min="11" max="11" width="9.57421875" style="1" bestFit="1" customWidth="1"/>
    <col min="12" max="12" width="7.28125" style="1" customWidth="1"/>
    <col min="13" max="16384" width="9.140625" style="1" customWidth="1"/>
  </cols>
  <sheetData>
    <row r="1" spans="1:10" ht="18" customHeight="1">
      <c r="A1" s="1" t="s">
        <v>308</v>
      </c>
      <c r="B1" s="22"/>
      <c r="C1" s="75"/>
      <c r="D1" s="298" t="s">
        <v>31</v>
      </c>
      <c r="E1" s="298"/>
      <c r="F1" s="298"/>
      <c r="G1" s="298"/>
      <c r="H1" s="298"/>
      <c r="I1" s="298"/>
      <c r="J1" s="298"/>
    </row>
    <row r="2" spans="1:3" ht="18" customHeight="1">
      <c r="A2" s="61" t="s">
        <v>5</v>
      </c>
      <c r="B2" s="61"/>
      <c r="C2" s="61"/>
    </row>
    <row r="3" spans="3:10" ht="18" customHeight="1">
      <c r="C3" s="4"/>
      <c r="D3" s="297" t="s">
        <v>14</v>
      </c>
      <c r="E3" s="297"/>
      <c r="F3" s="297"/>
      <c r="G3" s="297"/>
      <c r="H3" s="297"/>
      <c r="I3" s="297"/>
      <c r="J3" s="297"/>
    </row>
    <row r="4" spans="1:10" ht="18" customHeight="1">
      <c r="A4" s="298" t="s">
        <v>37</v>
      </c>
      <c r="B4" s="298"/>
      <c r="C4" s="298"/>
      <c r="D4" s="297" t="s">
        <v>7</v>
      </c>
      <c r="E4" s="297"/>
      <c r="F4" s="297"/>
      <c r="G4" s="297"/>
      <c r="H4" s="297"/>
      <c r="I4" s="297"/>
      <c r="J4" s="297"/>
    </row>
    <row r="5" spans="1:13" ht="18" customHeight="1">
      <c r="A5" s="298" t="s">
        <v>0</v>
      </c>
      <c r="B5" s="298"/>
      <c r="C5" s="298"/>
      <c r="D5" s="298" t="s">
        <v>360</v>
      </c>
      <c r="E5" s="298"/>
      <c r="F5" s="298"/>
      <c r="G5" s="298"/>
      <c r="H5" s="298"/>
      <c r="I5" s="298"/>
      <c r="J5" s="298"/>
      <c r="L5" s="93"/>
      <c r="M5" s="93"/>
    </row>
    <row r="6" spans="2:10" ht="18" customHeight="1">
      <c r="B6" s="2" t="s">
        <v>15</v>
      </c>
      <c r="C6" s="4"/>
      <c r="D6" s="2" t="s">
        <v>8</v>
      </c>
      <c r="E6" s="2"/>
      <c r="F6" s="2"/>
      <c r="H6" s="2"/>
      <c r="J6" s="2"/>
    </row>
    <row r="7" spans="2:10" ht="18" customHeight="1">
      <c r="B7" s="2" t="s">
        <v>4</v>
      </c>
      <c r="C7" s="42"/>
      <c r="D7" s="2" t="s">
        <v>1</v>
      </c>
      <c r="E7" s="2"/>
      <c r="F7" s="2" t="s">
        <v>2</v>
      </c>
      <c r="H7" s="2" t="s">
        <v>1</v>
      </c>
      <c r="J7" s="1" t="s">
        <v>2</v>
      </c>
    </row>
    <row r="8" spans="1:10" ht="18" customHeight="1">
      <c r="A8" s="2">
        <f>'16 SEP '!A25+1</f>
        <v>17</v>
      </c>
      <c r="B8" s="45" t="s">
        <v>107</v>
      </c>
      <c r="C8" s="46" t="s">
        <v>111</v>
      </c>
      <c r="D8" s="18">
        <v>1726</v>
      </c>
      <c r="E8" s="2" t="s">
        <v>3</v>
      </c>
      <c r="F8" s="5">
        <v>0</v>
      </c>
      <c r="G8" s="53" t="s">
        <v>118</v>
      </c>
      <c r="H8" s="5">
        <v>2372</v>
      </c>
      <c r="I8" s="2" t="s">
        <v>3</v>
      </c>
      <c r="J8" s="5">
        <v>10</v>
      </c>
    </row>
    <row r="9" spans="1:10" ht="18" customHeight="1">
      <c r="A9" s="2">
        <f aca="true" t="shared" si="0" ref="A9:A15">A8+1</f>
        <v>18</v>
      </c>
      <c r="B9" s="45" t="s">
        <v>107</v>
      </c>
      <c r="C9" s="46" t="s">
        <v>112</v>
      </c>
      <c r="D9" s="18">
        <v>2071</v>
      </c>
      <c r="E9" s="2" t="s">
        <v>3</v>
      </c>
      <c r="F9" s="5">
        <v>6</v>
      </c>
      <c r="G9" s="53" t="s">
        <v>119</v>
      </c>
      <c r="H9" s="5">
        <v>2024</v>
      </c>
      <c r="I9" s="2" t="s">
        <v>3</v>
      </c>
      <c r="J9" s="5">
        <v>4</v>
      </c>
    </row>
    <row r="10" spans="1:10" ht="18" customHeight="1">
      <c r="A10" s="2">
        <f t="shared" si="0"/>
        <v>19</v>
      </c>
      <c r="B10" s="45" t="s">
        <v>74</v>
      </c>
      <c r="C10" s="46" t="s">
        <v>106</v>
      </c>
      <c r="D10" s="18">
        <v>1810</v>
      </c>
      <c r="E10" s="2" t="s">
        <v>3</v>
      </c>
      <c r="F10" s="5">
        <v>0</v>
      </c>
      <c r="G10" s="53" t="s">
        <v>89</v>
      </c>
      <c r="H10" s="5">
        <v>2172</v>
      </c>
      <c r="I10" s="2" t="s">
        <v>3</v>
      </c>
      <c r="J10" s="5">
        <v>10</v>
      </c>
    </row>
    <row r="11" spans="1:10" ht="18" customHeight="1">
      <c r="A11" s="2">
        <f t="shared" si="0"/>
        <v>20</v>
      </c>
      <c r="B11" s="45" t="s">
        <v>74</v>
      </c>
      <c r="C11" s="46" t="s">
        <v>90</v>
      </c>
      <c r="D11" s="18">
        <v>2126</v>
      </c>
      <c r="E11" s="2" t="s">
        <v>3</v>
      </c>
      <c r="F11" s="5">
        <v>10</v>
      </c>
      <c r="G11" s="53" t="s">
        <v>120</v>
      </c>
      <c r="H11" s="5">
        <v>1966</v>
      </c>
      <c r="I11" s="2" t="s">
        <v>3</v>
      </c>
      <c r="J11" s="5">
        <v>0</v>
      </c>
    </row>
    <row r="12" spans="1:11" ht="18" customHeight="1">
      <c r="A12" s="2">
        <f t="shared" si="0"/>
        <v>21</v>
      </c>
      <c r="B12" s="45" t="s">
        <v>108</v>
      </c>
      <c r="C12" s="46" t="s">
        <v>113</v>
      </c>
      <c r="D12" s="18">
        <v>2368</v>
      </c>
      <c r="E12" s="2" t="s">
        <v>3</v>
      </c>
      <c r="F12" s="5">
        <v>8</v>
      </c>
      <c r="G12" s="53" t="s">
        <v>121</v>
      </c>
      <c r="H12" s="18">
        <v>2149</v>
      </c>
      <c r="I12" s="2" t="s">
        <v>3</v>
      </c>
      <c r="J12" s="41">
        <v>2</v>
      </c>
      <c r="K12" s="45"/>
    </row>
    <row r="13" spans="1:10" ht="18" customHeight="1">
      <c r="A13" s="2">
        <f t="shared" si="0"/>
        <v>22</v>
      </c>
      <c r="B13" s="45" t="s">
        <v>108</v>
      </c>
      <c r="C13" s="46" t="s">
        <v>114</v>
      </c>
      <c r="D13" s="18">
        <v>2360</v>
      </c>
      <c r="E13" s="2" t="s">
        <v>3</v>
      </c>
      <c r="F13" s="5">
        <v>8</v>
      </c>
      <c r="G13" s="53" t="s">
        <v>122</v>
      </c>
      <c r="H13" s="5">
        <v>2108</v>
      </c>
      <c r="I13" s="2" t="s">
        <v>3</v>
      </c>
      <c r="J13" s="34">
        <v>2</v>
      </c>
    </row>
    <row r="14" spans="1:10" ht="18" customHeight="1">
      <c r="A14" s="2">
        <f t="shared" si="0"/>
        <v>23</v>
      </c>
      <c r="B14" s="45" t="s">
        <v>108</v>
      </c>
      <c r="C14" s="46" t="s">
        <v>115</v>
      </c>
      <c r="D14" s="18">
        <v>2017</v>
      </c>
      <c r="E14" s="2" t="s">
        <v>3</v>
      </c>
      <c r="F14" s="5">
        <v>6</v>
      </c>
      <c r="G14" s="53" t="s">
        <v>123</v>
      </c>
      <c r="H14" s="5">
        <v>1992</v>
      </c>
      <c r="I14" s="2" t="s">
        <v>3</v>
      </c>
      <c r="J14" s="5">
        <v>4</v>
      </c>
    </row>
    <row r="15" spans="1:12" ht="18" customHeight="1">
      <c r="A15" s="2">
        <f t="shared" si="0"/>
        <v>24</v>
      </c>
      <c r="B15" s="45" t="s">
        <v>109</v>
      </c>
      <c r="C15" s="46" t="s">
        <v>116</v>
      </c>
      <c r="D15" s="18">
        <v>1703</v>
      </c>
      <c r="E15" s="2" t="s">
        <v>3</v>
      </c>
      <c r="F15" s="5">
        <v>10</v>
      </c>
      <c r="G15" s="53" t="s">
        <v>124</v>
      </c>
      <c r="H15" s="5">
        <v>1408</v>
      </c>
      <c r="I15" s="2" t="s">
        <v>3</v>
      </c>
      <c r="J15" s="5">
        <v>0</v>
      </c>
      <c r="K15" s="3"/>
      <c r="L15" s="3"/>
    </row>
    <row r="16" spans="11:12" s="53" customFormat="1" ht="18" customHeight="1">
      <c r="K16" s="91"/>
      <c r="L16" s="91"/>
    </row>
    <row r="17" spans="3:12" ht="18" customHeight="1">
      <c r="C17" s="4"/>
      <c r="D17" s="48"/>
      <c r="E17" s="2"/>
      <c r="F17" s="45"/>
      <c r="H17" s="45"/>
      <c r="J17" s="45"/>
      <c r="K17" s="3"/>
      <c r="L17" s="3"/>
    </row>
    <row r="18" spans="2:10" ht="18" customHeight="1">
      <c r="B18" s="2" t="s">
        <v>62</v>
      </c>
      <c r="D18" s="11" t="s">
        <v>1</v>
      </c>
      <c r="E18" s="2"/>
      <c r="F18" s="2" t="s">
        <v>2</v>
      </c>
      <c r="H18" s="11" t="s">
        <v>1</v>
      </c>
      <c r="J18" s="2" t="s">
        <v>2</v>
      </c>
    </row>
    <row r="19" spans="1:10" ht="18" customHeight="1">
      <c r="A19" s="2">
        <f>A15+1</f>
        <v>25</v>
      </c>
      <c r="B19" s="45" t="s">
        <v>109</v>
      </c>
      <c r="C19" s="46" t="s">
        <v>117</v>
      </c>
      <c r="D19" s="18">
        <v>1909</v>
      </c>
      <c r="E19" s="2" t="s">
        <v>3</v>
      </c>
      <c r="F19" s="5">
        <v>6</v>
      </c>
      <c r="G19" s="53" t="s">
        <v>125</v>
      </c>
      <c r="H19" s="5">
        <v>1898</v>
      </c>
      <c r="I19" s="2" t="s">
        <v>3</v>
      </c>
      <c r="J19" s="5">
        <v>4</v>
      </c>
    </row>
    <row r="20" spans="1:10" ht="18" customHeight="1">
      <c r="A20" s="2">
        <f aca="true" t="shared" si="1" ref="A20:A25">A19+1</f>
        <v>26</v>
      </c>
      <c r="B20" s="45" t="s">
        <v>70</v>
      </c>
      <c r="C20" s="46" t="s">
        <v>94</v>
      </c>
      <c r="D20" s="18">
        <v>1858</v>
      </c>
      <c r="E20" s="2" t="s">
        <v>3</v>
      </c>
      <c r="F20" s="5">
        <v>8</v>
      </c>
      <c r="G20" s="53" t="s">
        <v>77</v>
      </c>
      <c r="H20" s="5">
        <v>1677</v>
      </c>
      <c r="I20" s="2" t="s">
        <v>3</v>
      </c>
      <c r="J20" s="5">
        <v>2</v>
      </c>
    </row>
    <row r="21" spans="1:10" ht="18" customHeight="1">
      <c r="A21" s="2">
        <f t="shared" si="1"/>
        <v>27</v>
      </c>
      <c r="B21" s="45" t="s">
        <v>70</v>
      </c>
      <c r="C21" s="46" t="s">
        <v>93</v>
      </c>
      <c r="D21" s="18">
        <v>1776</v>
      </c>
      <c r="E21" s="2" t="s">
        <v>3</v>
      </c>
      <c r="F21" s="5">
        <v>8</v>
      </c>
      <c r="G21" s="53" t="s">
        <v>95</v>
      </c>
      <c r="H21" s="5">
        <v>1757</v>
      </c>
      <c r="I21" s="2" t="s">
        <v>3</v>
      </c>
      <c r="J21" s="5">
        <v>2</v>
      </c>
    </row>
    <row r="22" spans="1:10" ht="18" customHeight="1">
      <c r="A22" s="2">
        <f t="shared" si="1"/>
        <v>28</v>
      </c>
      <c r="B22" s="45" t="s">
        <v>70</v>
      </c>
      <c r="C22" s="46" t="s">
        <v>78</v>
      </c>
      <c r="D22" s="18">
        <v>1797</v>
      </c>
      <c r="E22" s="2" t="s">
        <v>3</v>
      </c>
      <c r="F22" s="5">
        <v>6</v>
      </c>
      <c r="G22" s="53" t="s">
        <v>79</v>
      </c>
      <c r="H22" s="5">
        <v>1793</v>
      </c>
      <c r="I22" s="2" t="s">
        <v>3</v>
      </c>
      <c r="J22" s="5">
        <v>4</v>
      </c>
    </row>
    <row r="23" spans="1:10" ht="18" customHeight="1">
      <c r="A23" s="2">
        <f t="shared" si="1"/>
        <v>29</v>
      </c>
      <c r="B23" s="45" t="s">
        <v>110</v>
      </c>
      <c r="C23" s="46" t="s">
        <v>97</v>
      </c>
      <c r="D23" s="18">
        <v>1679</v>
      </c>
      <c r="E23" s="2" t="s">
        <v>3</v>
      </c>
      <c r="F23" s="5">
        <v>4</v>
      </c>
      <c r="G23" s="53" t="s">
        <v>80</v>
      </c>
      <c r="H23" s="5">
        <v>1760</v>
      </c>
      <c r="I23" s="2" t="s">
        <v>3</v>
      </c>
      <c r="J23" s="5">
        <v>6</v>
      </c>
    </row>
    <row r="24" spans="1:10" ht="18" customHeight="1">
      <c r="A24" s="2">
        <f t="shared" si="1"/>
        <v>30</v>
      </c>
      <c r="B24" s="45" t="s">
        <v>110</v>
      </c>
      <c r="C24" s="46" t="s">
        <v>96</v>
      </c>
      <c r="D24" s="18">
        <v>1829</v>
      </c>
      <c r="E24" s="2" t="s">
        <v>3</v>
      </c>
      <c r="F24" s="5">
        <v>10</v>
      </c>
      <c r="G24" s="53" t="s">
        <v>98</v>
      </c>
      <c r="H24" s="5">
        <v>1424</v>
      </c>
      <c r="I24" s="2" t="s">
        <v>3</v>
      </c>
      <c r="J24" s="5">
        <v>0</v>
      </c>
    </row>
    <row r="25" spans="1:10" ht="18" customHeight="1">
      <c r="A25" s="2">
        <f t="shared" si="1"/>
        <v>31</v>
      </c>
      <c r="B25" s="45" t="s">
        <v>110</v>
      </c>
      <c r="C25" s="46" t="s">
        <v>81</v>
      </c>
      <c r="D25" s="18">
        <v>1586</v>
      </c>
      <c r="E25" s="2" t="s">
        <v>3</v>
      </c>
      <c r="F25" s="5">
        <v>8</v>
      </c>
      <c r="G25" s="53" t="s">
        <v>82</v>
      </c>
      <c r="H25" s="5">
        <v>1523</v>
      </c>
      <c r="I25" s="2" t="s">
        <v>3</v>
      </c>
      <c r="J25" s="5">
        <v>2</v>
      </c>
    </row>
    <row r="26" spans="1:13" ht="18" customHeight="1">
      <c r="A26" s="2">
        <v>14</v>
      </c>
      <c r="B26" s="1" t="s">
        <v>73</v>
      </c>
      <c r="C26" s="4" t="s">
        <v>88</v>
      </c>
      <c r="D26" s="71">
        <v>2114</v>
      </c>
      <c r="E26" s="2" t="s">
        <v>3</v>
      </c>
      <c r="F26" s="41">
        <v>8</v>
      </c>
      <c r="G26" s="1" t="s">
        <v>104</v>
      </c>
      <c r="H26" s="71">
        <v>2092</v>
      </c>
      <c r="I26" s="2" t="s">
        <v>3</v>
      </c>
      <c r="J26" s="41">
        <v>2</v>
      </c>
      <c r="L26" s="14"/>
      <c r="M26" s="14"/>
    </row>
    <row r="27" spans="3:10" ht="18" customHeight="1">
      <c r="C27" s="4"/>
      <c r="D27" s="2"/>
      <c r="E27" s="2"/>
      <c r="F27" s="2"/>
      <c r="G27" s="4"/>
      <c r="H27" s="2"/>
      <c r="J27" s="2"/>
    </row>
    <row r="28" spans="2:7" ht="18" customHeight="1">
      <c r="B28" s="4" t="s">
        <v>63</v>
      </c>
      <c r="D28" s="2"/>
      <c r="E28" s="2"/>
      <c r="F28" s="2"/>
      <c r="G28" s="4"/>
    </row>
    <row r="30" ht="18" customHeight="1">
      <c r="B30" s="44" t="s">
        <v>354</v>
      </c>
    </row>
  </sheetData>
  <sheetProtection/>
  <mergeCells count="6">
    <mergeCell ref="A4:C4"/>
    <mergeCell ref="A5:C5"/>
    <mergeCell ref="D1:J1"/>
    <mergeCell ref="D3:J3"/>
    <mergeCell ref="D4:J4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"/>
  <sheetViews>
    <sheetView zoomScalePageLayoutView="0" workbookViewId="0" topLeftCell="A1">
      <selection activeCell="H14" sqref="H14"/>
    </sheetView>
  </sheetViews>
  <sheetFormatPr defaultColWidth="9.140625" defaultRowHeight="18" customHeight="1"/>
  <cols>
    <col min="1" max="1" width="5.7109375" style="3" customWidth="1"/>
    <col min="2" max="2" width="11.7109375" style="6" customWidth="1"/>
    <col min="3" max="3" width="21.57421875" style="3" customWidth="1"/>
    <col min="4" max="4" width="9.7109375" style="12" customWidth="1"/>
    <col min="5" max="5" width="1.57421875" style="6" customWidth="1"/>
    <col min="6" max="6" width="5.7109375" style="6" customWidth="1"/>
    <col min="7" max="7" width="19.7109375" style="3" customWidth="1"/>
    <col min="8" max="8" width="9.7109375" style="12" customWidth="1"/>
    <col min="9" max="9" width="1.57421875" style="6" customWidth="1"/>
    <col min="10" max="10" width="5.7109375" style="6" customWidth="1"/>
    <col min="11" max="11" width="9.57421875" style="3" bestFit="1" customWidth="1"/>
    <col min="12" max="12" width="9.28125" style="3" customWidth="1"/>
    <col min="13" max="16384" width="9.140625" style="3" customWidth="1"/>
  </cols>
  <sheetData>
    <row r="1" spans="1:10" ht="18" customHeight="1">
      <c r="A1" s="1" t="s">
        <v>308</v>
      </c>
      <c r="B1" s="22"/>
      <c r="C1" s="75"/>
      <c r="D1" s="298" t="s">
        <v>31</v>
      </c>
      <c r="E1" s="298"/>
      <c r="F1" s="298"/>
      <c r="G1" s="298"/>
      <c r="H1" s="298"/>
      <c r="I1" s="298"/>
      <c r="J1" s="298"/>
    </row>
    <row r="2" spans="1:10" ht="18" customHeight="1">
      <c r="A2" s="3" t="s">
        <v>5</v>
      </c>
      <c r="D2" s="10"/>
      <c r="E2" s="1"/>
      <c r="F2" s="1"/>
      <c r="G2" s="1"/>
      <c r="H2" s="10"/>
      <c r="I2" s="1"/>
      <c r="J2" s="1"/>
    </row>
    <row r="3" spans="3:10" ht="18" customHeight="1">
      <c r="C3" s="4"/>
      <c r="D3" s="297" t="s">
        <v>14</v>
      </c>
      <c r="E3" s="297"/>
      <c r="F3" s="297"/>
      <c r="G3" s="297"/>
      <c r="H3" s="297"/>
      <c r="I3" s="297"/>
      <c r="J3" s="297"/>
    </row>
    <row r="4" spans="1:10" ht="18" customHeight="1">
      <c r="A4" s="302" t="s">
        <v>34</v>
      </c>
      <c r="B4" s="301"/>
      <c r="C4" s="301"/>
      <c r="D4" s="303" t="s">
        <v>7</v>
      </c>
      <c r="E4" s="303"/>
      <c r="F4" s="303"/>
      <c r="G4" s="303"/>
      <c r="H4" s="303"/>
      <c r="I4" s="303"/>
      <c r="J4" s="303"/>
    </row>
    <row r="5" spans="1:12" ht="18" customHeight="1">
      <c r="A5" s="301" t="s">
        <v>0</v>
      </c>
      <c r="B5" s="301"/>
      <c r="C5" s="301"/>
      <c r="D5" s="301" t="s">
        <v>267</v>
      </c>
      <c r="E5" s="301"/>
      <c r="F5" s="301"/>
      <c r="G5" s="301"/>
      <c r="H5" s="301"/>
      <c r="I5" s="301"/>
      <c r="J5" s="301"/>
      <c r="K5" s="93"/>
      <c r="L5" s="93"/>
    </row>
    <row r="6" spans="1:6" ht="18" customHeight="1">
      <c r="A6" s="6"/>
      <c r="B6" s="6" t="s">
        <v>16</v>
      </c>
      <c r="C6" s="4"/>
      <c r="E6" s="3"/>
      <c r="F6" s="3"/>
    </row>
    <row r="7" spans="1:10" ht="18" customHeight="1">
      <c r="A7" s="6"/>
      <c r="B7" s="2" t="s">
        <v>62</v>
      </c>
      <c r="C7" s="103" t="s">
        <v>33</v>
      </c>
      <c r="D7" s="12" t="s">
        <v>1</v>
      </c>
      <c r="F7" s="6" t="s">
        <v>2</v>
      </c>
      <c r="H7" s="12" t="s">
        <v>1</v>
      </c>
      <c r="J7" s="6" t="s">
        <v>2</v>
      </c>
    </row>
    <row r="8" spans="1:10" ht="18" customHeight="1">
      <c r="A8" s="6">
        <v>1</v>
      </c>
      <c r="B8" s="45" t="s">
        <v>60</v>
      </c>
      <c r="C8" s="46" t="s">
        <v>115</v>
      </c>
      <c r="D8" s="18">
        <v>1438</v>
      </c>
      <c r="E8" s="28" t="s">
        <v>3</v>
      </c>
      <c r="F8" s="5"/>
      <c r="G8" s="53" t="s">
        <v>112</v>
      </c>
      <c r="H8" s="16">
        <v>1562</v>
      </c>
      <c r="I8" s="29" t="s">
        <v>3</v>
      </c>
      <c r="J8" s="8" t="s">
        <v>365</v>
      </c>
    </row>
    <row r="9" spans="1:10" ht="18" customHeight="1">
      <c r="A9" s="6">
        <v>2</v>
      </c>
      <c r="B9" s="45" t="s">
        <v>60</v>
      </c>
      <c r="C9" s="46" t="s">
        <v>122</v>
      </c>
      <c r="D9" s="18">
        <v>1520</v>
      </c>
      <c r="E9" s="28" t="s">
        <v>3</v>
      </c>
      <c r="F9" s="5" t="s">
        <v>365</v>
      </c>
      <c r="G9" s="53" t="s">
        <v>89</v>
      </c>
      <c r="H9" s="16">
        <v>1402</v>
      </c>
      <c r="I9" s="29" t="s">
        <v>3</v>
      </c>
      <c r="J9" s="8"/>
    </row>
    <row r="10" spans="1:10" ht="18" customHeight="1">
      <c r="A10" s="6">
        <f>'30 SEP'!A25+1</f>
        <v>32</v>
      </c>
      <c r="B10" s="45" t="s">
        <v>74</v>
      </c>
      <c r="C10" s="46" t="s">
        <v>120</v>
      </c>
      <c r="D10" s="18">
        <v>2007</v>
      </c>
      <c r="E10" s="28" t="s">
        <v>3</v>
      </c>
      <c r="F10" s="5">
        <v>6</v>
      </c>
      <c r="G10" s="53" t="s">
        <v>129</v>
      </c>
      <c r="H10" s="16">
        <v>2001</v>
      </c>
      <c r="I10" s="29" t="s">
        <v>3</v>
      </c>
      <c r="J10" s="8">
        <v>4</v>
      </c>
    </row>
    <row r="11" spans="1:10" ht="18" customHeight="1">
      <c r="A11" s="2">
        <f>A10+1</f>
        <v>33</v>
      </c>
      <c r="B11" s="45" t="s">
        <v>107</v>
      </c>
      <c r="C11" s="46" t="s">
        <v>126</v>
      </c>
      <c r="D11" s="18">
        <v>2126</v>
      </c>
      <c r="E11" s="28" t="s">
        <v>3</v>
      </c>
      <c r="F11" s="5">
        <v>6</v>
      </c>
      <c r="G11" s="53" t="s">
        <v>130</v>
      </c>
      <c r="H11" s="16">
        <v>2019</v>
      </c>
      <c r="I11" s="29" t="s">
        <v>3</v>
      </c>
      <c r="J11" s="8">
        <v>4</v>
      </c>
    </row>
    <row r="12" spans="1:10" ht="18" customHeight="1">
      <c r="A12" s="2">
        <f>A11+1</f>
        <v>34</v>
      </c>
      <c r="B12" s="45" t="s">
        <v>69</v>
      </c>
      <c r="C12" s="46" t="s">
        <v>127</v>
      </c>
      <c r="D12" s="18">
        <v>1862</v>
      </c>
      <c r="E12" s="28" t="s">
        <v>3</v>
      </c>
      <c r="F12" s="5">
        <v>6</v>
      </c>
      <c r="G12" s="53" t="s">
        <v>131</v>
      </c>
      <c r="H12" s="16">
        <v>1817</v>
      </c>
      <c r="I12" s="29" t="s">
        <v>3</v>
      </c>
      <c r="J12" s="8">
        <v>4</v>
      </c>
    </row>
    <row r="13" spans="1:10" ht="18" customHeight="1">
      <c r="A13" s="2">
        <f>A12+1</f>
        <v>35</v>
      </c>
      <c r="B13" s="45" t="s">
        <v>109</v>
      </c>
      <c r="C13" s="46" t="s">
        <v>128</v>
      </c>
      <c r="D13" s="18">
        <v>1593</v>
      </c>
      <c r="E13" s="28" t="s">
        <v>3</v>
      </c>
      <c r="F13" s="5">
        <v>6</v>
      </c>
      <c r="G13" s="53" t="s">
        <v>117</v>
      </c>
      <c r="H13" s="16">
        <v>1570</v>
      </c>
      <c r="I13" s="29" t="s">
        <v>3</v>
      </c>
      <c r="J13" s="8">
        <v>4</v>
      </c>
    </row>
    <row r="14" spans="1:10" ht="18" customHeight="1">
      <c r="A14" s="2">
        <f>A13+1</f>
        <v>36</v>
      </c>
      <c r="B14" s="45" t="s">
        <v>108</v>
      </c>
      <c r="C14" s="46" t="s">
        <v>113</v>
      </c>
      <c r="D14" s="18">
        <v>2424</v>
      </c>
      <c r="E14" s="28" t="s">
        <v>3</v>
      </c>
      <c r="F14" s="5">
        <v>10</v>
      </c>
      <c r="G14" s="53" t="s">
        <v>123</v>
      </c>
      <c r="H14" s="16">
        <v>2168</v>
      </c>
      <c r="I14" s="29" t="s">
        <v>3</v>
      </c>
      <c r="J14" s="8">
        <v>0</v>
      </c>
    </row>
    <row r="15" spans="1:10" ht="18" customHeight="1">
      <c r="A15" s="2">
        <v>261</v>
      </c>
      <c r="B15" s="45" t="s">
        <v>109</v>
      </c>
      <c r="C15" s="46" t="s">
        <v>361</v>
      </c>
      <c r="D15" s="71">
        <v>1355</v>
      </c>
      <c r="E15" s="28" t="s">
        <v>3</v>
      </c>
      <c r="F15" s="41">
        <v>2</v>
      </c>
      <c r="G15" s="53" t="s">
        <v>124</v>
      </c>
      <c r="H15" s="277">
        <v>1540</v>
      </c>
      <c r="I15" s="29" t="s">
        <v>3</v>
      </c>
      <c r="J15" s="278">
        <v>8</v>
      </c>
    </row>
    <row r="16" spans="1:10" s="53" customFormat="1" ht="18" customHeight="1">
      <c r="A16" s="50"/>
      <c r="B16" s="45"/>
      <c r="C16" s="46"/>
      <c r="D16" s="48"/>
      <c r="E16" s="55"/>
      <c r="F16" s="45"/>
      <c r="H16" s="45"/>
      <c r="I16" s="45"/>
      <c r="J16" s="45"/>
    </row>
    <row r="17" spans="1:10" s="1" customFormat="1" ht="18" customHeight="1">
      <c r="A17" s="6"/>
      <c r="B17" s="300" t="s">
        <v>64</v>
      </c>
      <c r="C17" s="300"/>
      <c r="D17" s="11"/>
      <c r="E17" s="28"/>
      <c r="F17" s="2"/>
      <c r="H17" s="45"/>
      <c r="I17" s="2"/>
      <c r="J17" s="45"/>
    </row>
  </sheetData>
  <sheetProtection/>
  <mergeCells count="7">
    <mergeCell ref="B17:C17"/>
    <mergeCell ref="D1:J1"/>
    <mergeCell ref="D3:J3"/>
    <mergeCell ref="A5:C5"/>
    <mergeCell ref="A4:C4"/>
    <mergeCell ref="D4:J4"/>
    <mergeCell ref="D5:J5"/>
  </mergeCells>
  <printOptions/>
  <pageMargins left="0.6299212598425197" right="0.2362204724409449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37"/>
  <sheetViews>
    <sheetView zoomScalePageLayoutView="0" workbookViewId="0" topLeftCell="A4">
      <selection activeCell="E22" sqref="E22"/>
    </sheetView>
  </sheetViews>
  <sheetFormatPr defaultColWidth="9.140625" defaultRowHeight="18" customHeight="1"/>
  <cols>
    <col min="1" max="1" width="5.7109375" style="14" customWidth="1"/>
    <col min="2" max="2" width="11.7109375" style="36" customWidth="1"/>
    <col min="3" max="3" width="21.421875" style="214" customWidth="1"/>
    <col min="4" max="4" width="8.8515625" style="14" customWidth="1"/>
    <col min="5" max="5" width="1.57421875" style="14" customWidth="1"/>
    <col min="6" max="6" width="5.7109375" style="14" customWidth="1"/>
    <col min="7" max="7" width="19.7109375" style="214" customWidth="1"/>
    <col min="8" max="8" width="9.7109375" style="14" customWidth="1"/>
    <col min="9" max="9" width="1.57421875" style="14" customWidth="1"/>
    <col min="10" max="10" width="5.7109375" style="14" customWidth="1"/>
    <col min="11" max="16384" width="8.8515625" style="14" customWidth="1"/>
  </cols>
  <sheetData>
    <row r="1" spans="1:10" ht="18" customHeight="1">
      <c r="A1" s="1" t="s">
        <v>308</v>
      </c>
      <c r="B1" s="22"/>
      <c r="C1" s="75"/>
      <c r="D1" s="298" t="s">
        <v>31</v>
      </c>
      <c r="E1" s="298"/>
      <c r="F1" s="298"/>
      <c r="G1" s="298"/>
      <c r="H1" s="298"/>
      <c r="I1" s="298"/>
      <c r="J1" s="298"/>
    </row>
    <row r="2" spans="1:10" ht="18" customHeight="1">
      <c r="A2" s="1" t="s">
        <v>5</v>
      </c>
      <c r="B2" s="2"/>
      <c r="C2" s="4"/>
      <c r="D2" s="1"/>
      <c r="E2" s="1"/>
      <c r="F2" s="1"/>
      <c r="G2" s="4"/>
      <c r="H2" s="1"/>
      <c r="I2" s="1"/>
      <c r="J2" s="1"/>
    </row>
    <row r="3" spans="1:10" ht="18" customHeight="1">
      <c r="A3" s="1"/>
      <c r="B3" s="2"/>
      <c r="C3" s="4"/>
      <c r="D3" s="297" t="s">
        <v>14</v>
      </c>
      <c r="E3" s="297"/>
      <c r="F3" s="297"/>
      <c r="G3" s="297"/>
      <c r="H3" s="297"/>
      <c r="I3" s="297"/>
      <c r="J3" s="297"/>
    </row>
    <row r="4" spans="1:10" ht="18" customHeight="1">
      <c r="A4" s="298" t="s">
        <v>32</v>
      </c>
      <c r="B4" s="298"/>
      <c r="C4" s="298"/>
      <c r="D4" s="26"/>
      <c r="E4" s="26"/>
      <c r="F4" s="26"/>
      <c r="G4" s="224" t="s">
        <v>7</v>
      </c>
      <c r="H4" s="26"/>
      <c r="I4" s="26"/>
      <c r="J4" s="26"/>
    </row>
    <row r="5" spans="1:12" ht="18" customHeight="1">
      <c r="A5" s="298" t="s">
        <v>0</v>
      </c>
      <c r="B5" s="298"/>
      <c r="C5" s="298"/>
      <c r="D5" s="298" t="s">
        <v>53</v>
      </c>
      <c r="E5" s="298"/>
      <c r="F5" s="298"/>
      <c r="G5" s="298"/>
      <c r="H5" s="298"/>
      <c r="I5" s="298"/>
      <c r="J5" s="298"/>
      <c r="K5" s="93"/>
      <c r="L5" s="93"/>
    </row>
    <row r="6" spans="1:10" ht="18" customHeight="1">
      <c r="A6" s="1"/>
      <c r="B6" s="2" t="s">
        <v>11</v>
      </c>
      <c r="C6" s="4"/>
      <c r="D6" s="2"/>
      <c r="E6" s="2"/>
      <c r="F6" s="2"/>
      <c r="G6" s="4"/>
      <c r="H6" s="2"/>
      <c r="I6" s="2"/>
      <c r="J6" s="2"/>
    </row>
    <row r="7" spans="1:10" ht="18" customHeight="1">
      <c r="A7" s="4"/>
      <c r="B7" s="2" t="s">
        <v>4</v>
      </c>
      <c r="C7" s="4"/>
      <c r="D7" s="2" t="s">
        <v>1</v>
      </c>
      <c r="E7" s="2"/>
      <c r="F7" s="2" t="s">
        <v>2</v>
      </c>
      <c r="G7" s="4"/>
      <c r="H7" s="2" t="s">
        <v>1</v>
      </c>
      <c r="I7" s="2"/>
      <c r="J7" s="2" t="s">
        <v>2</v>
      </c>
    </row>
    <row r="8" spans="1:10" ht="18" customHeight="1">
      <c r="A8" s="2">
        <f>'07 OKT P1'!A14+1</f>
        <v>37</v>
      </c>
      <c r="B8" s="45" t="s">
        <v>72</v>
      </c>
      <c r="C8" s="46" t="s">
        <v>100</v>
      </c>
      <c r="D8" s="18">
        <v>1810</v>
      </c>
      <c r="E8" s="2" t="s">
        <v>3</v>
      </c>
      <c r="F8" s="5">
        <v>4</v>
      </c>
      <c r="G8" s="46" t="s">
        <v>83</v>
      </c>
      <c r="H8" s="5">
        <v>1896</v>
      </c>
      <c r="I8" s="2" t="s">
        <v>3</v>
      </c>
      <c r="J8" s="5">
        <v>6</v>
      </c>
    </row>
    <row r="9" spans="1:10" ht="18" customHeight="1">
      <c r="A9" s="2">
        <f aca="true" t="shared" si="0" ref="A9:A15">A8+1</f>
        <v>38</v>
      </c>
      <c r="B9" s="45" t="s">
        <v>72</v>
      </c>
      <c r="C9" s="46" t="s">
        <v>84</v>
      </c>
      <c r="D9" s="18">
        <v>1769</v>
      </c>
      <c r="E9" s="2" t="s">
        <v>3</v>
      </c>
      <c r="F9" s="5">
        <v>6</v>
      </c>
      <c r="G9" s="46" t="s">
        <v>85</v>
      </c>
      <c r="H9" s="5">
        <v>1762</v>
      </c>
      <c r="I9" s="2" t="s">
        <v>3</v>
      </c>
      <c r="J9" s="5">
        <v>4</v>
      </c>
    </row>
    <row r="10" spans="1:10" ht="18" customHeight="1">
      <c r="A10" s="2">
        <f t="shared" si="0"/>
        <v>39</v>
      </c>
      <c r="B10" s="45" t="s">
        <v>73</v>
      </c>
      <c r="C10" s="46" t="s">
        <v>103</v>
      </c>
      <c r="D10" s="18">
        <v>2031</v>
      </c>
      <c r="E10" s="2" t="s">
        <v>3</v>
      </c>
      <c r="F10" s="5">
        <v>8</v>
      </c>
      <c r="G10" s="46" t="s">
        <v>86</v>
      </c>
      <c r="H10" s="5">
        <v>1867</v>
      </c>
      <c r="I10" s="2" t="s">
        <v>3</v>
      </c>
      <c r="J10" s="5">
        <v>2</v>
      </c>
    </row>
    <row r="11" spans="1:10" ht="18" customHeight="1">
      <c r="A11" s="2">
        <f t="shared" si="0"/>
        <v>40</v>
      </c>
      <c r="B11" s="45" t="s">
        <v>73</v>
      </c>
      <c r="C11" s="46" t="s">
        <v>102</v>
      </c>
      <c r="D11" s="18">
        <v>1926</v>
      </c>
      <c r="E11" s="2" t="s">
        <v>3</v>
      </c>
      <c r="F11" s="5">
        <v>4</v>
      </c>
      <c r="G11" s="46" t="s">
        <v>104</v>
      </c>
      <c r="H11" s="5">
        <v>1940</v>
      </c>
      <c r="I11" s="2" t="s">
        <v>3</v>
      </c>
      <c r="J11" s="5">
        <v>6</v>
      </c>
    </row>
    <row r="12" spans="1:11" s="40" customFormat="1" ht="18" customHeight="1">
      <c r="A12" s="2">
        <f t="shared" si="0"/>
        <v>41</v>
      </c>
      <c r="B12" s="45" t="s">
        <v>73</v>
      </c>
      <c r="C12" s="46" t="s">
        <v>87</v>
      </c>
      <c r="D12" s="18">
        <v>2089</v>
      </c>
      <c r="E12" s="2" t="s">
        <v>3</v>
      </c>
      <c r="F12" s="5">
        <v>8</v>
      </c>
      <c r="G12" s="46" t="s">
        <v>88</v>
      </c>
      <c r="H12" s="5">
        <v>2046</v>
      </c>
      <c r="I12" s="2" t="s">
        <v>3</v>
      </c>
      <c r="J12" s="5">
        <v>2</v>
      </c>
      <c r="K12" s="96"/>
    </row>
    <row r="13" spans="1:10" ht="18" customHeight="1">
      <c r="A13" s="2">
        <f t="shared" si="0"/>
        <v>42</v>
      </c>
      <c r="B13" s="45" t="s">
        <v>70</v>
      </c>
      <c r="C13" s="46" t="s">
        <v>77</v>
      </c>
      <c r="D13" s="18">
        <v>1457</v>
      </c>
      <c r="E13" s="2" t="s">
        <v>3</v>
      </c>
      <c r="F13" s="5">
        <v>0</v>
      </c>
      <c r="G13" s="46" t="s">
        <v>95</v>
      </c>
      <c r="H13" s="5">
        <v>1996</v>
      </c>
      <c r="I13" s="2" t="s">
        <v>3</v>
      </c>
      <c r="J13" s="5">
        <v>10</v>
      </c>
    </row>
    <row r="14" spans="1:10" ht="18" customHeight="1">
      <c r="A14" s="2">
        <f t="shared" si="0"/>
        <v>43</v>
      </c>
      <c r="B14" s="45" t="s">
        <v>70</v>
      </c>
      <c r="C14" s="46" t="s">
        <v>94</v>
      </c>
      <c r="D14" s="18">
        <v>1718</v>
      </c>
      <c r="E14" s="2" t="s">
        <v>3</v>
      </c>
      <c r="F14" s="5">
        <v>2</v>
      </c>
      <c r="G14" s="46" t="s">
        <v>79</v>
      </c>
      <c r="H14" s="5">
        <v>1865</v>
      </c>
      <c r="I14" s="2" t="s">
        <v>3</v>
      </c>
      <c r="J14" s="5">
        <v>8</v>
      </c>
    </row>
    <row r="15" spans="1:10" ht="18" customHeight="1">
      <c r="A15" s="2">
        <f t="shared" si="0"/>
        <v>44</v>
      </c>
      <c r="B15" s="45" t="s">
        <v>70</v>
      </c>
      <c r="C15" s="46" t="s">
        <v>93</v>
      </c>
      <c r="D15" s="18">
        <v>1831</v>
      </c>
      <c r="E15" s="2" t="s">
        <v>3</v>
      </c>
      <c r="F15" s="5">
        <v>2</v>
      </c>
      <c r="G15" s="46" t="s">
        <v>78</v>
      </c>
      <c r="H15" s="5">
        <v>1937</v>
      </c>
      <c r="I15" s="2" t="s">
        <v>3</v>
      </c>
      <c r="J15" s="5">
        <v>8</v>
      </c>
    </row>
    <row r="16" spans="1:10" ht="18" customHeight="1">
      <c r="A16" s="2"/>
      <c r="B16" s="45"/>
      <c r="C16" s="46"/>
      <c r="D16" s="48"/>
      <c r="E16" s="2"/>
      <c r="F16" s="45"/>
      <c r="G16" s="46"/>
      <c r="H16" s="45"/>
      <c r="I16" s="2"/>
      <c r="J16" s="45"/>
    </row>
    <row r="17" spans="1:10" ht="18" customHeight="1">
      <c r="A17" s="2"/>
      <c r="B17" s="45"/>
      <c r="C17" s="46"/>
      <c r="D17" s="48"/>
      <c r="E17" s="2"/>
      <c r="F17" s="45"/>
      <c r="G17" s="46"/>
      <c r="H17" s="45"/>
      <c r="I17" s="2"/>
      <c r="J17" s="45"/>
    </row>
    <row r="18" spans="1:10" ht="18" customHeight="1">
      <c r="A18" s="1"/>
      <c r="B18" s="2" t="s">
        <v>62</v>
      </c>
      <c r="C18" s="46"/>
      <c r="D18" s="11" t="s">
        <v>1</v>
      </c>
      <c r="E18" s="2"/>
      <c r="F18" s="2" t="s">
        <v>2</v>
      </c>
      <c r="G18" s="4"/>
      <c r="H18" s="11" t="s">
        <v>1</v>
      </c>
      <c r="I18" s="2"/>
      <c r="J18" s="2" t="s">
        <v>2</v>
      </c>
    </row>
    <row r="19" spans="1:10" ht="18" customHeight="1">
      <c r="A19" s="2">
        <f>A15+1</f>
        <v>45</v>
      </c>
      <c r="B19" s="45" t="s">
        <v>108</v>
      </c>
      <c r="C19" s="46" t="s">
        <v>122</v>
      </c>
      <c r="D19" s="18">
        <v>2349</v>
      </c>
      <c r="E19" s="2" t="s">
        <v>3</v>
      </c>
      <c r="F19" s="5">
        <v>2</v>
      </c>
      <c r="G19" s="225" t="s">
        <v>113</v>
      </c>
      <c r="H19" s="5">
        <v>2434</v>
      </c>
      <c r="I19" s="2" t="s">
        <v>3</v>
      </c>
      <c r="J19" s="5">
        <v>8</v>
      </c>
    </row>
    <row r="20" spans="1:10" ht="18" customHeight="1">
      <c r="A20" s="2">
        <v>47</v>
      </c>
      <c r="B20" s="45" t="s">
        <v>108</v>
      </c>
      <c r="C20" s="46" t="s">
        <v>114</v>
      </c>
      <c r="D20" s="18">
        <v>2217</v>
      </c>
      <c r="E20" s="2" t="s">
        <v>3</v>
      </c>
      <c r="F20" s="5">
        <v>8</v>
      </c>
      <c r="G20" s="225" t="s">
        <v>115</v>
      </c>
      <c r="H20" s="5">
        <v>2153</v>
      </c>
      <c r="I20" s="2" t="s">
        <v>3</v>
      </c>
      <c r="J20" s="5">
        <v>2</v>
      </c>
    </row>
    <row r="21" spans="1:10" ht="18" customHeight="1">
      <c r="A21" s="2">
        <f>A20+1</f>
        <v>48</v>
      </c>
      <c r="B21" s="45" t="s">
        <v>107</v>
      </c>
      <c r="C21" s="46" t="s">
        <v>119</v>
      </c>
      <c r="D21" s="18">
        <v>2358</v>
      </c>
      <c r="E21" s="2" t="s">
        <v>3</v>
      </c>
      <c r="F21" s="5">
        <v>10</v>
      </c>
      <c r="G21" s="225" t="s">
        <v>111</v>
      </c>
      <c r="H21" s="5">
        <v>1791</v>
      </c>
      <c r="I21" s="2" t="s">
        <v>3</v>
      </c>
      <c r="J21" s="5">
        <v>0</v>
      </c>
    </row>
    <row r="22" spans="1:10" ht="18" customHeight="1">
      <c r="A22" s="2">
        <f>A21+1</f>
        <v>49</v>
      </c>
      <c r="B22" s="45" t="s">
        <v>107</v>
      </c>
      <c r="C22" s="46" t="s">
        <v>118</v>
      </c>
      <c r="D22" s="18">
        <v>2479</v>
      </c>
      <c r="E22" s="2" t="s">
        <v>3</v>
      </c>
      <c r="F22" s="5">
        <v>10</v>
      </c>
      <c r="G22" s="225" t="s">
        <v>130</v>
      </c>
      <c r="H22" s="5">
        <v>2049</v>
      </c>
      <c r="I22" s="2" t="s">
        <v>3</v>
      </c>
      <c r="J22" s="5">
        <v>0</v>
      </c>
    </row>
    <row r="23" spans="1:10" ht="18" customHeight="1">
      <c r="A23" s="2">
        <f>A22+1</f>
        <v>50</v>
      </c>
      <c r="B23" s="45" t="s">
        <v>74</v>
      </c>
      <c r="C23" s="46" t="s">
        <v>105</v>
      </c>
      <c r="D23" s="18">
        <v>1869</v>
      </c>
      <c r="E23" s="2" t="s">
        <v>3</v>
      </c>
      <c r="F23" s="5">
        <v>2</v>
      </c>
      <c r="G23" s="225" t="s">
        <v>129</v>
      </c>
      <c r="H23" s="5">
        <v>2098</v>
      </c>
      <c r="I23" s="2" t="s">
        <v>3</v>
      </c>
      <c r="J23" s="5">
        <v>8</v>
      </c>
    </row>
    <row r="24" spans="1:10" ht="18" customHeight="1">
      <c r="A24" s="2">
        <f>A23+1</f>
        <v>51</v>
      </c>
      <c r="B24" s="45" t="s">
        <v>71</v>
      </c>
      <c r="C24" s="46" t="s">
        <v>80</v>
      </c>
      <c r="D24" s="18">
        <v>1780</v>
      </c>
      <c r="E24" s="2" t="s">
        <v>3</v>
      </c>
      <c r="F24" s="5">
        <v>10</v>
      </c>
      <c r="G24" s="225" t="s">
        <v>98</v>
      </c>
      <c r="H24" s="5" t="s">
        <v>366</v>
      </c>
      <c r="I24" s="2" t="s">
        <v>3</v>
      </c>
      <c r="J24" s="5"/>
    </row>
    <row r="25" spans="1:10" ht="18" customHeight="1">
      <c r="A25" s="2">
        <f>A24+1</f>
        <v>52</v>
      </c>
      <c r="B25" s="45" t="s">
        <v>71</v>
      </c>
      <c r="C25" s="46" t="s">
        <v>96</v>
      </c>
      <c r="D25" s="18">
        <v>1842</v>
      </c>
      <c r="E25" s="2" t="s">
        <v>3</v>
      </c>
      <c r="F25" s="5">
        <v>8</v>
      </c>
      <c r="G25" s="225" t="s">
        <v>81</v>
      </c>
      <c r="H25" s="5">
        <v>1736</v>
      </c>
      <c r="I25" s="2" t="s">
        <v>3</v>
      </c>
      <c r="J25" s="5">
        <v>2</v>
      </c>
    </row>
    <row r="26" spans="1:10" ht="18" customHeight="1">
      <c r="A26" s="2"/>
      <c r="B26" s="45"/>
      <c r="C26" s="46"/>
      <c r="D26" s="48"/>
      <c r="E26" s="2"/>
      <c r="F26" s="45"/>
      <c r="G26" s="225"/>
      <c r="H26" s="45"/>
      <c r="I26" s="2"/>
      <c r="J26" s="45"/>
    </row>
    <row r="27" spans="1:10" ht="18" customHeight="1">
      <c r="A27" s="2"/>
      <c r="B27" s="45"/>
      <c r="C27" s="46"/>
      <c r="D27" s="48"/>
      <c r="E27" s="2"/>
      <c r="F27" s="45"/>
      <c r="G27" s="225"/>
      <c r="H27" s="45"/>
      <c r="I27" s="2"/>
      <c r="J27" s="45"/>
    </row>
    <row r="28" spans="1:10" ht="18" customHeight="1">
      <c r="A28" s="1"/>
      <c r="B28" s="45" t="s">
        <v>230</v>
      </c>
      <c r="C28" s="4"/>
      <c r="D28" s="11"/>
      <c r="E28" s="4"/>
      <c r="F28" s="4"/>
      <c r="G28" s="46"/>
      <c r="H28" s="4"/>
      <c r="I28" s="4"/>
      <c r="J28" s="4"/>
    </row>
    <row r="29" spans="1:10" ht="18" customHeight="1">
      <c r="A29" s="2">
        <f>A25+1</f>
        <v>53</v>
      </c>
      <c r="B29" s="45" t="s">
        <v>109</v>
      </c>
      <c r="C29" s="46" t="s">
        <v>128</v>
      </c>
      <c r="D29" s="18">
        <v>1790</v>
      </c>
      <c r="E29" s="2" t="s">
        <v>3</v>
      </c>
      <c r="F29" s="5">
        <v>8</v>
      </c>
      <c r="G29" s="46" t="s">
        <v>116</v>
      </c>
      <c r="H29" s="5">
        <v>1594</v>
      </c>
      <c r="I29" s="2" t="s">
        <v>3</v>
      </c>
      <c r="J29" s="5">
        <v>2</v>
      </c>
    </row>
    <row r="30" spans="1:10" ht="18" customHeight="1">
      <c r="A30" s="2">
        <f>A29+1</f>
        <v>54</v>
      </c>
      <c r="B30" s="45" t="s">
        <v>109</v>
      </c>
      <c r="C30" s="46" t="s">
        <v>125</v>
      </c>
      <c r="D30" s="18">
        <v>1936</v>
      </c>
      <c r="E30" s="2" t="s">
        <v>3</v>
      </c>
      <c r="F30" s="5">
        <v>10</v>
      </c>
      <c r="G30" s="46" t="s">
        <v>124</v>
      </c>
      <c r="H30" s="5">
        <v>1519</v>
      </c>
      <c r="I30" s="2" t="s">
        <v>3</v>
      </c>
      <c r="J30" s="5">
        <v>0</v>
      </c>
    </row>
    <row r="31" spans="1:10" ht="18" customHeight="1">
      <c r="A31" s="2">
        <f>A30+1</f>
        <v>55</v>
      </c>
      <c r="B31" s="45" t="s">
        <v>231</v>
      </c>
      <c r="C31" s="46" t="s">
        <v>92</v>
      </c>
      <c r="D31" s="18">
        <v>1800</v>
      </c>
      <c r="E31" s="2" t="s">
        <v>3</v>
      </c>
      <c r="F31" s="5">
        <v>8</v>
      </c>
      <c r="G31" s="46" t="s">
        <v>75</v>
      </c>
      <c r="H31" s="5">
        <v>1618</v>
      </c>
      <c r="I31" s="2" t="s">
        <v>3</v>
      </c>
      <c r="J31" s="5">
        <v>2</v>
      </c>
    </row>
    <row r="32" spans="1:10" ht="18" customHeight="1">
      <c r="A32" s="2">
        <f>A31+1</f>
        <v>56</v>
      </c>
      <c r="B32" s="45" t="s">
        <v>231</v>
      </c>
      <c r="C32" s="46" t="s">
        <v>91</v>
      </c>
      <c r="D32" s="18">
        <v>1827</v>
      </c>
      <c r="E32" s="2" t="s">
        <v>3</v>
      </c>
      <c r="F32" s="5">
        <v>2</v>
      </c>
      <c r="G32" s="46" t="s">
        <v>131</v>
      </c>
      <c r="H32" s="5">
        <v>1863</v>
      </c>
      <c r="I32" s="2" t="s">
        <v>3</v>
      </c>
      <c r="J32" s="5">
        <v>8</v>
      </c>
    </row>
    <row r="33" spans="1:10" ht="18" customHeight="1">
      <c r="A33" s="2">
        <v>262</v>
      </c>
      <c r="B33" s="45" t="s">
        <v>109</v>
      </c>
      <c r="C33" s="46" t="s">
        <v>117</v>
      </c>
      <c r="D33" s="18">
        <v>1816</v>
      </c>
      <c r="E33" s="2" t="s">
        <v>3</v>
      </c>
      <c r="F33" s="5">
        <v>10</v>
      </c>
      <c r="G33" s="46" t="s">
        <v>361</v>
      </c>
      <c r="H33" s="5">
        <v>1512</v>
      </c>
      <c r="I33" s="2" t="s">
        <v>3</v>
      </c>
      <c r="J33" s="5">
        <v>0</v>
      </c>
    </row>
    <row r="34" spans="2:3" ht="18" customHeight="1">
      <c r="B34" s="106"/>
      <c r="C34" s="226"/>
    </row>
    <row r="35" ht="18" customHeight="1">
      <c r="B35" s="4" t="s">
        <v>232</v>
      </c>
    </row>
    <row r="37" ht="18" customHeight="1">
      <c r="B37" s="109" t="s">
        <v>352</v>
      </c>
    </row>
  </sheetData>
  <sheetProtection/>
  <mergeCells count="5">
    <mergeCell ref="D1:J1"/>
    <mergeCell ref="D3:J3"/>
    <mergeCell ref="A4:C4"/>
    <mergeCell ref="A5:C5"/>
    <mergeCell ref="D5:J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40"/>
  <sheetViews>
    <sheetView zoomScalePageLayoutView="0" workbookViewId="0" topLeftCell="A2">
      <selection activeCell="D26" sqref="D26"/>
    </sheetView>
  </sheetViews>
  <sheetFormatPr defaultColWidth="9.140625" defaultRowHeight="18" customHeight="1"/>
  <cols>
    <col min="1" max="1" width="5.7109375" style="17" customWidth="1"/>
    <col min="2" max="2" width="11.7109375" style="51" customWidth="1"/>
    <col min="3" max="3" width="21.140625" style="17" customWidth="1"/>
    <col min="4" max="4" width="7.7109375" style="17" customWidth="1"/>
    <col min="5" max="5" width="2.7109375" style="17" customWidth="1"/>
    <col min="6" max="6" width="4.7109375" style="17" customWidth="1"/>
    <col min="7" max="7" width="19.7109375" style="17" customWidth="1"/>
    <col min="8" max="8" width="7.7109375" style="17" customWidth="1"/>
    <col min="9" max="9" width="2.7109375" style="17" customWidth="1"/>
    <col min="10" max="10" width="4.7109375" style="17" customWidth="1"/>
    <col min="11" max="16384" width="9.140625" style="17" customWidth="1"/>
  </cols>
  <sheetData>
    <row r="1" spans="1:10" ht="18" customHeight="1">
      <c r="A1" s="1" t="s">
        <v>308</v>
      </c>
      <c r="B1" s="22"/>
      <c r="C1" s="75"/>
      <c r="D1" s="298" t="s">
        <v>31</v>
      </c>
      <c r="E1" s="298"/>
      <c r="F1" s="298"/>
      <c r="G1" s="298"/>
      <c r="H1" s="298"/>
      <c r="I1" s="298"/>
      <c r="J1" s="298"/>
    </row>
    <row r="2" spans="1:10" ht="18" customHeight="1">
      <c r="A2" s="1" t="s">
        <v>5</v>
      </c>
      <c r="B2" s="2"/>
      <c r="C2" s="1"/>
      <c r="D2" s="304"/>
      <c r="E2" s="304"/>
      <c r="F2" s="304"/>
      <c r="G2" s="304"/>
      <c r="H2" s="304"/>
      <c r="I2" s="304"/>
      <c r="J2" s="304"/>
    </row>
    <row r="3" spans="1:10" ht="18" customHeight="1">
      <c r="A3" s="67"/>
      <c r="B3" s="2"/>
      <c r="C3" s="1"/>
      <c r="D3" s="297" t="s">
        <v>14</v>
      </c>
      <c r="E3" s="297"/>
      <c r="F3" s="297"/>
      <c r="G3" s="297"/>
      <c r="H3" s="297"/>
      <c r="I3" s="297"/>
      <c r="J3" s="297"/>
    </row>
    <row r="4" spans="1:10" ht="18" customHeight="1">
      <c r="A4" s="298" t="s">
        <v>35</v>
      </c>
      <c r="B4" s="298"/>
      <c r="C4" s="298"/>
      <c r="D4" s="297" t="s">
        <v>7</v>
      </c>
      <c r="E4" s="297"/>
      <c r="F4" s="297"/>
      <c r="G4" s="297"/>
      <c r="H4" s="297"/>
      <c r="I4" s="297"/>
      <c r="J4" s="297"/>
    </row>
    <row r="5" spans="1:12" ht="18" customHeight="1">
      <c r="A5" s="298" t="s">
        <v>0</v>
      </c>
      <c r="B5" s="298"/>
      <c r="C5" s="298"/>
      <c r="D5" s="305" t="s">
        <v>57</v>
      </c>
      <c r="E5" s="305"/>
      <c r="F5" s="305"/>
      <c r="G5" s="305"/>
      <c r="H5" s="305"/>
      <c r="I5" s="305"/>
      <c r="J5" s="305"/>
      <c r="K5" s="229"/>
      <c r="L5" s="229"/>
    </row>
    <row r="6" spans="1:10" ht="18" customHeight="1">
      <c r="A6" s="67"/>
      <c r="B6" s="2" t="s">
        <v>9</v>
      </c>
      <c r="C6" s="4"/>
      <c r="D6" s="68"/>
      <c r="E6" s="68"/>
      <c r="F6" s="68"/>
      <c r="G6" s="67"/>
      <c r="H6" s="68"/>
      <c r="I6" s="68"/>
      <c r="J6" s="2"/>
    </row>
    <row r="7" spans="1:10" ht="18" customHeight="1">
      <c r="A7" s="4"/>
      <c r="B7" s="2" t="s">
        <v>4</v>
      </c>
      <c r="C7" s="4"/>
      <c r="D7" s="2" t="s">
        <v>1</v>
      </c>
      <c r="E7" s="2"/>
      <c r="F7" s="2" t="s">
        <v>2</v>
      </c>
      <c r="G7" s="1"/>
      <c r="H7" s="2" t="s">
        <v>1</v>
      </c>
      <c r="I7" s="2"/>
      <c r="J7" s="2" t="s">
        <v>2</v>
      </c>
    </row>
    <row r="8" spans="1:10" ht="18" customHeight="1">
      <c r="A8" s="2">
        <f>'14 OKT LANG'!A32+1</f>
        <v>57</v>
      </c>
      <c r="B8" s="45" t="s">
        <v>108</v>
      </c>
      <c r="C8" s="53" t="s">
        <v>122</v>
      </c>
      <c r="D8" s="5">
        <v>2113</v>
      </c>
      <c r="E8" s="2" t="s">
        <v>3</v>
      </c>
      <c r="F8" s="5">
        <v>0</v>
      </c>
      <c r="G8" s="53" t="s">
        <v>115</v>
      </c>
      <c r="H8" s="5">
        <v>2478</v>
      </c>
      <c r="I8" s="2" t="s">
        <v>3</v>
      </c>
      <c r="J8" s="5">
        <v>10</v>
      </c>
    </row>
    <row r="9" spans="1:10" ht="18" customHeight="1">
      <c r="A9" s="2">
        <f aca="true" t="shared" si="0" ref="A9:A14">A8+1</f>
        <v>58</v>
      </c>
      <c r="B9" s="45" t="s">
        <v>108</v>
      </c>
      <c r="C9" s="53" t="s">
        <v>121</v>
      </c>
      <c r="D9" s="5">
        <v>2349</v>
      </c>
      <c r="E9" s="2" t="s">
        <v>3</v>
      </c>
      <c r="F9" s="5">
        <v>2</v>
      </c>
      <c r="G9" s="53" t="s">
        <v>114</v>
      </c>
      <c r="H9" s="5">
        <v>2425</v>
      </c>
      <c r="I9" s="2" t="s">
        <v>3</v>
      </c>
      <c r="J9" s="5">
        <v>8</v>
      </c>
    </row>
    <row r="10" spans="1:10" ht="18" customHeight="1">
      <c r="A10" s="2">
        <f t="shared" si="0"/>
        <v>59</v>
      </c>
      <c r="B10" s="45" t="s">
        <v>107</v>
      </c>
      <c r="C10" s="53" t="s">
        <v>111</v>
      </c>
      <c r="D10" s="5">
        <v>1921</v>
      </c>
      <c r="E10" s="2" t="s">
        <v>3</v>
      </c>
      <c r="F10" s="5">
        <v>0</v>
      </c>
      <c r="G10" s="53" t="s">
        <v>130</v>
      </c>
      <c r="H10" s="5">
        <v>2527</v>
      </c>
      <c r="I10" s="2" t="s">
        <v>3</v>
      </c>
      <c r="J10" s="5">
        <v>10</v>
      </c>
    </row>
    <row r="11" spans="1:10" ht="18" customHeight="1">
      <c r="A11" s="2">
        <f t="shared" si="0"/>
        <v>60</v>
      </c>
      <c r="B11" s="45" t="s">
        <v>107</v>
      </c>
      <c r="C11" s="53" t="s">
        <v>119</v>
      </c>
      <c r="D11" s="5">
        <v>2432</v>
      </c>
      <c r="E11" s="2" t="s">
        <v>3</v>
      </c>
      <c r="F11" s="5">
        <v>10</v>
      </c>
      <c r="G11" s="53" t="s">
        <v>126</v>
      </c>
      <c r="H11" s="5">
        <v>2213</v>
      </c>
      <c r="I11" s="2" t="s">
        <v>3</v>
      </c>
      <c r="J11" s="5">
        <v>0</v>
      </c>
    </row>
    <row r="12" spans="1:10" ht="18" customHeight="1">
      <c r="A12" s="2">
        <v>62</v>
      </c>
      <c r="B12" s="45" t="s">
        <v>73</v>
      </c>
      <c r="C12" s="53" t="s">
        <v>86</v>
      </c>
      <c r="D12" s="5">
        <v>2054</v>
      </c>
      <c r="E12" s="2" t="s">
        <v>3</v>
      </c>
      <c r="F12" s="5">
        <v>6</v>
      </c>
      <c r="G12" s="53" t="s">
        <v>104</v>
      </c>
      <c r="H12" s="5">
        <v>2046</v>
      </c>
      <c r="I12" s="2" t="s">
        <v>3</v>
      </c>
      <c r="J12" s="5">
        <v>4</v>
      </c>
    </row>
    <row r="13" spans="1:10" ht="18" customHeight="1">
      <c r="A13" s="2">
        <f t="shared" si="0"/>
        <v>63</v>
      </c>
      <c r="B13" s="45" t="s">
        <v>73</v>
      </c>
      <c r="C13" s="53" t="s">
        <v>103</v>
      </c>
      <c r="D13" s="5">
        <v>1759</v>
      </c>
      <c r="E13" s="2" t="s">
        <v>3</v>
      </c>
      <c r="F13" s="5">
        <v>0</v>
      </c>
      <c r="G13" s="53" t="s">
        <v>88</v>
      </c>
      <c r="H13" s="5">
        <v>2063</v>
      </c>
      <c r="I13" s="2" t="s">
        <v>3</v>
      </c>
      <c r="J13" s="5">
        <v>10</v>
      </c>
    </row>
    <row r="14" spans="1:10" ht="18" customHeight="1">
      <c r="A14" s="2">
        <f t="shared" si="0"/>
        <v>64</v>
      </c>
      <c r="B14" s="45" t="s">
        <v>73</v>
      </c>
      <c r="C14" s="53" t="s">
        <v>102</v>
      </c>
      <c r="D14" s="5">
        <v>2023</v>
      </c>
      <c r="E14" s="2" t="s">
        <v>3</v>
      </c>
      <c r="F14" s="5">
        <v>2</v>
      </c>
      <c r="G14" s="53" t="s">
        <v>87</v>
      </c>
      <c r="H14" s="5">
        <v>2117</v>
      </c>
      <c r="I14" s="2" t="s">
        <v>3</v>
      </c>
      <c r="J14" s="5">
        <v>8</v>
      </c>
    </row>
    <row r="15" spans="1:10" ht="18" customHeight="1">
      <c r="A15" s="2">
        <v>263</v>
      </c>
      <c r="B15" s="2" t="s">
        <v>109</v>
      </c>
      <c r="C15" s="4" t="s">
        <v>361</v>
      </c>
      <c r="D15" s="41">
        <v>1492</v>
      </c>
      <c r="E15" s="2" t="s">
        <v>3</v>
      </c>
      <c r="F15" s="41">
        <v>0</v>
      </c>
      <c r="G15" s="1" t="s">
        <v>125</v>
      </c>
      <c r="H15" s="41">
        <v>1976</v>
      </c>
      <c r="I15" s="2" t="s">
        <v>3</v>
      </c>
      <c r="J15" s="41">
        <v>10</v>
      </c>
    </row>
    <row r="16" spans="1:10" ht="18" customHeight="1">
      <c r="A16" s="2"/>
      <c r="B16" s="2"/>
      <c r="C16" s="4"/>
      <c r="D16" s="2"/>
      <c r="E16" s="2"/>
      <c r="F16" s="2"/>
      <c r="G16" s="1"/>
      <c r="H16" s="2"/>
      <c r="I16" s="2"/>
      <c r="J16" s="2"/>
    </row>
    <row r="17" spans="1:10" ht="18" customHeight="1">
      <c r="A17" s="2"/>
      <c r="B17" s="2" t="s">
        <v>62</v>
      </c>
      <c r="C17" s="39"/>
      <c r="D17" s="11" t="s">
        <v>1</v>
      </c>
      <c r="E17" s="2"/>
      <c r="F17" s="2" t="s">
        <v>2</v>
      </c>
      <c r="G17" s="1"/>
      <c r="H17" s="11" t="s">
        <v>1</v>
      </c>
      <c r="I17" s="2"/>
      <c r="J17" s="2" t="s">
        <v>2</v>
      </c>
    </row>
    <row r="18" spans="1:10" ht="18" customHeight="1">
      <c r="A18" s="2">
        <f>A14+1</f>
        <v>65</v>
      </c>
      <c r="B18" s="45" t="s">
        <v>74</v>
      </c>
      <c r="C18" s="46" t="s">
        <v>89</v>
      </c>
      <c r="D18" s="5">
        <v>2133</v>
      </c>
      <c r="E18" s="2" t="s">
        <v>3</v>
      </c>
      <c r="F18" s="5">
        <v>6</v>
      </c>
      <c r="G18" s="53" t="s">
        <v>129</v>
      </c>
      <c r="H18" s="5">
        <v>2082</v>
      </c>
      <c r="I18" s="2" t="s">
        <v>3</v>
      </c>
      <c r="J18" s="5">
        <v>4</v>
      </c>
    </row>
    <row r="19" spans="1:10" ht="18" customHeight="1">
      <c r="A19" s="2">
        <f aca="true" t="shared" si="1" ref="A19:A25">A18+1</f>
        <v>66</v>
      </c>
      <c r="B19" s="45" t="s">
        <v>74</v>
      </c>
      <c r="C19" s="46" t="s">
        <v>233</v>
      </c>
      <c r="D19" s="5">
        <v>1925</v>
      </c>
      <c r="E19" s="2" t="s">
        <v>3</v>
      </c>
      <c r="F19" s="5">
        <v>2</v>
      </c>
      <c r="G19" s="53" t="s">
        <v>120</v>
      </c>
      <c r="H19" s="5">
        <v>2210</v>
      </c>
      <c r="I19" s="2" t="s">
        <v>3</v>
      </c>
      <c r="J19" s="5">
        <v>8</v>
      </c>
    </row>
    <row r="20" spans="1:10" ht="18" customHeight="1">
      <c r="A20" s="2">
        <f t="shared" si="1"/>
        <v>67</v>
      </c>
      <c r="B20" s="45" t="s">
        <v>72</v>
      </c>
      <c r="C20" s="46" t="s">
        <v>83</v>
      </c>
      <c r="D20" s="5">
        <v>1959</v>
      </c>
      <c r="E20" s="2" t="s">
        <v>3</v>
      </c>
      <c r="F20" s="5">
        <v>8</v>
      </c>
      <c r="G20" s="53" t="s">
        <v>101</v>
      </c>
      <c r="H20" s="5">
        <v>1789</v>
      </c>
      <c r="I20" s="2" t="s">
        <v>3</v>
      </c>
      <c r="J20" s="5">
        <v>2</v>
      </c>
    </row>
    <row r="21" spans="1:10" ht="18" customHeight="1">
      <c r="A21" s="2">
        <f t="shared" si="1"/>
        <v>68</v>
      </c>
      <c r="B21" s="45" t="s">
        <v>72</v>
      </c>
      <c r="C21" s="46" t="s">
        <v>100</v>
      </c>
      <c r="D21" s="5">
        <v>1599</v>
      </c>
      <c r="E21" s="2" t="s">
        <v>3</v>
      </c>
      <c r="F21" s="5">
        <v>2</v>
      </c>
      <c r="G21" s="53" t="s">
        <v>85</v>
      </c>
      <c r="H21" s="5">
        <v>1758</v>
      </c>
      <c r="I21" s="2" t="s">
        <v>3</v>
      </c>
      <c r="J21" s="5">
        <v>8</v>
      </c>
    </row>
    <row r="22" spans="1:10" ht="18" customHeight="1">
      <c r="A22" s="2">
        <f t="shared" si="1"/>
        <v>69</v>
      </c>
      <c r="B22" s="45" t="s">
        <v>72</v>
      </c>
      <c r="C22" s="46" t="s">
        <v>99</v>
      </c>
      <c r="D22" s="5">
        <v>1718</v>
      </c>
      <c r="E22" s="2" t="s">
        <v>3</v>
      </c>
      <c r="F22" s="5">
        <v>4</v>
      </c>
      <c r="G22" s="53" t="s">
        <v>84</v>
      </c>
      <c r="H22" s="5">
        <v>1753</v>
      </c>
      <c r="I22" s="2" t="s">
        <v>3</v>
      </c>
      <c r="J22" s="5">
        <v>6</v>
      </c>
    </row>
    <row r="23" spans="1:10" ht="18" customHeight="1">
      <c r="A23" s="2">
        <f t="shared" si="1"/>
        <v>70</v>
      </c>
      <c r="B23" s="45" t="s">
        <v>69</v>
      </c>
      <c r="C23" s="46" t="s">
        <v>76</v>
      </c>
      <c r="D23" s="5">
        <v>2053</v>
      </c>
      <c r="E23" s="2" t="s">
        <v>3</v>
      </c>
      <c r="F23" s="5">
        <v>2</v>
      </c>
      <c r="G23" s="94" t="s">
        <v>127</v>
      </c>
      <c r="H23" s="5">
        <v>2169</v>
      </c>
      <c r="I23" s="2" t="s">
        <v>3</v>
      </c>
      <c r="J23" s="5">
        <v>8</v>
      </c>
    </row>
    <row r="24" spans="1:10" ht="18" customHeight="1">
      <c r="A24" s="2">
        <f t="shared" si="1"/>
        <v>71</v>
      </c>
      <c r="B24" s="45" t="s">
        <v>109</v>
      </c>
      <c r="C24" s="46" t="s">
        <v>117</v>
      </c>
      <c r="D24" s="5">
        <v>1918</v>
      </c>
      <c r="E24" s="2" t="s">
        <v>3</v>
      </c>
      <c r="F24" s="5">
        <v>8</v>
      </c>
      <c r="G24" s="53" t="s">
        <v>116</v>
      </c>
      <c r="H24" s="5">
        <v>1733</v>
      </c>
      <c r="I24" s="2" t="s">
        <v>3</v>
      </c>
      <c r="J24" s="5">
        <v>2</v>
      </c>
    </row>
    <row r="25" spans="1:10" ht="18" customHeight="1">
      <c r="A25" s="2">
        <f t="shared" si="1"/>
        <v>72</v>
      </c>
      <c r="B25" s="45" t="s">
        <v>71</v>
      </c>
      <c r="C25" s="46" t="s">
        <v>97</v>
      </c>
      <c r="D25" s="5">
        <v>1712</v>
      </c>
      <c r="E25" s="2" t="s">
        <v>3</v>
      </c>
      <c r="F25" s="5">
        <v>2</v>
      </c>
      <c r="G25" s="53" t="s">
        <v>82</v>
      </c>
      <c r="H25" s="5">
        <v>1760</v>
      </c>
      <c r="I25" s="2" t="s">
        <v>3</v>
      </c>
      <c r="J25" s="5">
        <v>8</v>
      </c>
    </row>
    <row r="26" spans="1:10" ht="18" customHeight="1">
      <c r="A26" s="2"/>
      <c r="B26" s="2"/>
      <c r="C26" s="4"/>
      <c r="D26" s="2"/>
      <c r="E26" s="2"/>
      <c r="F26" s="2"/>
      <c r="G26" s="53"/>
      <c r="H26" s="2"/>
      <c r="I26" s="2"/>
      <c r="J26" s="2"/>
    </row>
    <row r="27" spans="1:10" ht="18" customHeight="1">
      <c r="A27" s="2"/>
      <c r="B27" s="2"/>
      <c r="C27" s="4"/>
      <c r="D27" s="2"/>
      <c r="E27" s="2"/>
      <c r="F27" s="2"/>
      <c r="G27" s="1"/>
      <c r="H27" s="2"/>
      <c r="I27" s="2"/>
      <c r="J27" s="2"/>
    </row>
    <row r="28" spans="1:10" ht="18" customHeight="1">
      <c r="A28" s="67"/>
      <c r="B28" s="4" t="s">
        <v>63</v>
      </c>
      <c r="C28" s="39"/>
      <c r="D28" s="227"/>
      <c r="E28" s="2"/>
      <c r="F28" s="2"/>
      <c r="G28" s="1"/>
      <c r="H28" s="2"/>
      <c r="I28" s="2"/>
      <c r="J28" s="2"/>
    </row>
    <row r="30" spans="1:10" s="76" customFormat="1" ht="18" customHeight="1">
      <c r="A30" s="45"/>
      <c r="B30" s="101" t="s">
        <v>356</v>
      </c>
      <c r="C30" s="46"/>
      <c r="D30" s="45"/>
      <c r="E30" s="45"/>
      <c r="F30" s="45"/>
      <c r="G30" s="53"/>
      <c r="H30" s="45"/>
      <c r="I30" s="45"/>
      <c r="J30" s="45"/>
    </row>
    <row r="31" spans="1:10" s="76" customFormat="1" ht="18" customHeight="1">
      <c r="A31" s="45"/>
      <c r="B31" s="45"/>
      <c r="C31" s="46"/>
      <c r="D31" s="45"/>
      <c r="E31" s="45"/>
      <c r="F31" s="45"/>
      <c r="G31" s="53"/>
      <c r="H31" s="45"/>
      <c r="I31" s="45"/>
      <c r="J31" s="45"/>
    </row>
    <row r="32" spans="1:10" s="76" customFormat="1" ht="18" customHeight="1">
      <c r="A32" s="45"/>
      <c r="B32" s="45"/>
      <c r="C32" s="46"/>
      <c r="D32" s="45"/>
      <c r="E32" s="45"/>
      <c r="F32" s="45"/>
      <c r="G32" s="53"/>
      <c r="H32" s="45"/>
      <c r="I32" s="45"/>
      <c r="J32" s="45"/>
    </row>
    <row r="33" spans="1:10" s="76" customFormat="1" ht="18" customHeight="1">
      <c r="A33" s="45"/>
      <c r="B33" s="45"/>
      <c r="C33" s="46"/>
      <c r="D33" s="45"/>
      <c r="E33" s="45"/>
      <c r="F33" s="45"/>
      <c r="G33" s="53"/>
      <c r="H33" s="45"/>
      <c r="I33" s="45"/>
      <c r="J33" s="45"/>
    </row>
    <row r="34" spans="1:10" s="76" customFormat="1" ht="18" customHeight="1">
      <c r="A34" s="45"/>
      <c r="B34" s="45"/>
      <c r="C34" s="46"/>
      <c r="D34" s="45"/>
      <c r="E34" s="45"/>
      <c r="F34" s="45"/>
      <c r="G34" s="53"/>
      <c r="H34" s="45"/>
      <c r="I34" s="45"/>
      <c r="J34" s="45"/>
    </row>
    <row r="35" spans="1:10" s="76" customFormat="1" ht="18" customHeight="1">
      <c r="A35" s="45"/>
      <c r="B35" s="45"/>
      <c r="C35" s="101"/>
      <c r="D35" s="45"/>
      <c r="E35" s="45"/>
      <c r="F35" s="45"/>
      <c r="G35" s="53"/>
      <c r="H35" s="45"/>
      <c r="I35" s="45"/>
      <c r="J35" s="45"/>
    </row>
    <row r="36" spans="1:10" s="76" customFormat="1" ht="18" customHeight="1">
      <c r="A36" s="45"/>
      <c r="B36" s="45"/>
      <c r="C36" s="101"/>
      <c r="D36" s="45"/>
      <c r="E36" s="45"/>
      <c r="F36" s="45"/>
      <c r="G36" s="53"/>
      <c r="H36" s="45"/>
      <c r="I36" s="45"/>
      <c r="J36" s="45"/>
    </row>
    <row r="37" spans="1:10" s="76" customFormat="1" ht="18" customHeight="1">
      <c r="A37" s="45"/>
      <c r="B37" s="45"/>
      <c r="C37" s="101"/>
      <c r="D37" s="45"/>
      <c r="E37" s="45"/>
      <c r="F37" s="45"/>
      <c r="G37" s="53"/>
      <c r="H37" s="45"/>
      <c r="I37" s="45"/>
      <c r="J37" s="45"/>
    </row>
    <row r="38" spans="1:10" s="76" customFormat="1" ht="18" customHeight="1">
      <c r="A38" s="45"/>
      <c r="B38" s="45"/>
      <c r="C38" s="101"/>
      <c r="D38" s="45"/>
      <c r="E38" s="45"/>
      <c r="F38" s="45"/>
      <c r="G38" s="53"/>
      <c r="H38" s="45"/>
      <c r="I38" s="45"/>
      <c r="J38" s="45"/>
    </row>
    <row r="39" spans="1:10" s="76" customFormat="1" ht="18" customHeight="1">
      <c r="A39" s="45"/>
      <c r="B39" s="45"/>
      <c r="C39" s="77"/>
      <c r="D39" s="77"/>
      <c r="E39" s="77"/>
      <c r="F39" s="77"/>
      <c r="G39" s="77"/>
      <c r="H39" s="77"/>
      <c r="I39" s="77"/>
      <c r="J39" s="45"/>
    </row>
    <row r="40" spans="1:10" s="76" customFormat="1" ht="18" customHeight="1">
      <c r="A40" s="53"/>
      <c r="B40" s="230"/>
      <c r="C40" s="53"/>
      <c r="D40" s="53"/>
      <c r="E40" s="53"/>
      <c r="F40" s="53"/>
      <c r="G40" s="53"/>
      <c r="H40" s="53"/>
      <c r="I40" s="53"/>
      <c r="J40" s="53"/>
    </row>
  </sheetData>
  <sheetProtection/>
  <mergeCells count="7">
    <mergeCell ref="D1:J1"/>
    <mergeCell ref="D2:J2"/>
    <mergeCell ref="D3:J3"/>
    <mergeCell ref="A4:C4"/>
    <mergeCell ref="D4:J4"/>
    <mergeCell ref="A5:C5"/>
    <mergeCell ref="D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39"/>
  <sheetViews>
    <sheetView zoomScalePageLayoutView="0" workbookViewId="0" topLeftCell="A1">
      <selection activeCell="A1" sqref="A1"/>
    </sheetView>
  </sheetViews>
  <sheetFormatPr defaultColWidth="9.28125" defaultRowHeight="18" customHeight="1"/>
  <cols>
    <col min="1" max="1" width="5.7109375" style="33" customWidth="1"/>
    <col min="2" max="2" width="11.7109375" style="68" customWidth="1"/>
    <col min="3" max="3" width="21.140625" style="17" customWidth="1"/>
    <col min="4" max="4" width="7.7109375" style="33" customWidth="1"/>
    <col min="5" max="5" width="2.7109375" style="33" customWidth="1"/>
    <col min="6" max="6" width="4.7109375" style="33" customWidth="1"/>
    <col min="7" max="7" width="19.7109375" style="17" customWidth="1"/>
    <col min="8" max="8" width="7.7109375" style="33" customWidth="1"/>
    <col min="9" max="9" width="2.7109375" style="33" customWidth="1"/>
    <col min="10" max="10" width="4.7109375" style="33" customWidth="1"/>
    <col min="11" max="16384" width="9.28125" style="17" customWidth="1"/>
  </cols>
  <sheetData>
    <row r="1" spans="1:10" ht="18" customHeight="1">
      <c r="A1" s="1" t="s">
        <v>308</v>
      </c>
      <c r="B1" s="22"/>
      <c r="C1" s="75"/>
      <c r="D1" s="298" t="s">
        <v>31</v>
      </c>
      <c r="E1" s="298"/>
      <c r="F1" s="298"/>
      <c r="G1" s="298"/>
      <c r="H1" s="298"/>
      <c r="I1" s="298"/>
      <c r="J1" s="298"/>
    </row>
    <row r="2" spans="1:10" ht="18" customHeight="1">
      <c r="A2" s="299" t="s">
        <v>5</v>
      </c>
      <c r="B2" s="299"/>
      <c r="C2" s="299"/>
      <c r="D2" s="304"/>
      <c r="E2" s="304"/>
      <c r="F2" s="304"/>
      <c r="G2" s="304"/>
      <c r="H2" s="304"/>
      <c r="I2" s="304"/>
      <c r="J2" s="304"/>
    </row>
    <row r="3" spans="1:10" ht="18" customHeight="1">
      <c r="A3" s="68"/>
      <c r="C3" s="1"/>
      <c r="D3" s="297" t="s">
        <v>14</v>
      </c>
      <c r="E3" s="297"/>
      <c r="F3" s="297"/>
      <c r="G3" s="297"/>
      <c r="H3" s="297"/>
      <c r="I3" s="297"/>
      <c r="J3" s="297"/>
    </row>
    <row r="4" spans="1:10" ht="18" customHeight="1">
      <c r="A4" s="298" t="s">
        <v>38</v>
      </c>
      <c r="B4" s="298"/>
      <c r="C4" s="298"/>
      <c r="D4" s="297" t="s">
        <v>7</v>
      </c>
      <c r="E4" s="297"/>
      <c r="F4" s="297"/>
      <c r="G4" s="297"/>
      <c r="H4" s="297"/>
      <c r="I4" s="297"/>
      <c r="J4" s="297"/>
    </row>
    <row r="5" spans="1:12" ht="18" customHeight="1">
      <c r="A5" s="298" t="s">
        <v>0</v>
      </c>
      <c r="B5" s="298"/>
      <c r="C5" s="298"/>
      <c r="D5" s="298" t="s">
        <v>367</v>
      </c>
      <c r="E5" s="298"/>
      <c r="F5" s="298"/>
      <c r="G5" s="298"/>
      <c r="H5" s="298"/>
      <c r="I5" s="298"/>
      <c r="J5" s="298"/>
      <c r="K5" s="306"/>
      <c r="L5" s="306"/>
    </row>
    <row r="6" spans="1:10" ht="18" customHeight="1">
      <c r="A6" s="68"/>
      <c r="B6" s="2" t="s">
        <v>17</v>
      </c>
      <c r="C6" s="4"/>
      <c r="D6" s="68"/>
      <c r="E6" s="68"/>
      <c r="F6" s="68"/>
      <c r="G6" s="67"/>
      <c r="H6" s="68"/>
      <c r="I6" s="68"/>
      <c r="J6" s="2"/>
    </row>
    <row r="7" spans="1:10" ht="18" customHeight="1">
      <c r="A7" s="2"/>
      <c r="B7" s="2" t="s">
        <v>4</v>
      </c>
      <c r="C7" s="4"/>
      <c r="D7" s="2" t="s">
        <v>1</v>
      </c>
      <c r="E7" s="2"/>
      <c r="F7" s="2" t="s">
        <v>2</v>
      </c>
      <c r="G7" s="1"/>
      <c r="H7" s="2" t="s">
        <v>1</v>
      </c>
      <c r="I7" s="2"/>
      <c r="J7" s="2"/>
    </row>
    <row r="8" spans="1:10" ht="18" customHeight="1">
      <c r="A8" s="2">
        <f>'28 OKT'!A25+1</f>
        <v>73</v>
      </c>
      <c r="B8" s="45" t="s">
        <v>74</v>
      </c>
      <c r="C8" s="46" t="s">
        <v>105</v>
      </c>
      <c r="D8" s="5">
        <v>1988</v>
      </c>
      <c r="E8" s="2" t="s">
        <v>3</v>
      </c>
      <c r="F8" s="5">
        <v>2</v>
      </c>
      <c r="G8" s="53" t="s">
        <v>90</v>
      </c>
      <c r="H8" s="5">
        <v>2042</v>
      </c>
      <c r="I8" s="2" t="s">
        <v>3</v>
      </c>
      <c r="J8" s="5">
        <v>8</v>
      </c>
    </row>
    <row r="9" spans="1:10" ht="18" customHeight="1">
      <c r="A9" s="2">
        <f aca="true" t="shared" si="0" ref="A9:A15">A8+1</f>
        <v>74</v>
      </c>
      <c r="B9" s="45" t="s">
        <v>72</v>
      </c>
      <c r="C9" s="46" t="s">
        <v>99</v>
      </c>
      <c r="D9" s="5">
        <v>1732</v>
      </c>
      <c r="E9" s="2" t="s">
        <v>3</v>
      </c>
      <c r="F9" s="5">
        <v>6</v>
      </c>
      <c r="G9" s="53" t="s">
        <v>101</v>
      </c>
      <c r="H9" s="5">
        <v>1701</v>
      </c>
      <c r="I9" s="2" t="s">
        <v>3</v>
      </c>
      <c r="J9" s="5">
        <v>4</v>
      </c>
    </row>
    <row r="10" spans="1:10" s="1" customFormat="1" ht="18" customHeight="1">
      <c r="A10" s="2">
        <f t="shared" si="0"/>
        <v>75</v>
      </c>
      <c r="B10" s="45" t="s">
        <v>69</v>
      </c>
      <c r="C10" s="46" t="s">
        <v>75</v>
      </c>
      <c r="D10" s="41">
        <v>1481</v>
      </c>
      <c r="E10" s="2" t="s">
        <v>3</v>
      </c>
      <c r="F10" s="41">
        <v>0</v>
      </c>
      <c r="G10" s="53" t="s">
        <v>131</v>
      </c>
      <c r="H10" s="41">
        <v>1949</v>
      </c>
      <c r="I10" s="2" t="s">
        <v>3</v>
      </c>
      <c r="J10" s="41">
        <v>10</v>
      </c>
    </row>
    <row r="11" spans="1:10" ht="18" customHeight="1">
      <c r="A11" s="2">
        <f t="shared" si="0"/>
        <v>76</v>
      </c>
      <c r="B11" s="45" t="s">
        <v>69</v>
      </c>
      <c r="C11" s="46" t="s">
        <v>92</v>
      </c>
      <c r="D11" s="5">
        <v>1672</v>
      </c>
      <c r="E11" s="2" t="s">
        <v>3</v>
      </c>
      <c r="F11" s="5">
        <v>2</v>
      </c>
      <c r="G11" s="53" t="s">
        <v>127</v>
      </c>
      <c r="H11" s="5">
        <v>1912</v>
      </c>
      <c r="I11" s="2" t="s">
        <v>3</v>
      </c>
      <c r="J11" s="5">
        <v>8</v>
      </c>
    </row>
    <row r="12" spans="1:10" ht="18" customHeight="1">
      <c r="A12" s="2">
        <f t="shared" si="0"/>
        <v>77</v>
      </c>
      <c r="B12" s="45" t="s">
        <v>69</v>
      </c>
      <c r="C12" s="46" t="s">
        <v>91</v>
      </c>
      <c r="D12" s="5">
        <v>1953</v>
      </c>
      <c r="E12" s="2" t="s">
        <v>3</v>
      </c>
      <c r="F12" s="5">
        <v>6</v>
      </c>
      <c r="G12" s="53" t="s">
        <v>76</v>
      </c>
      <c r="H12" s="5">
        <v>1872</v>
      </c>
      <c r="I12" s="2" t="s">
        <v>3</v>
      </c>
      <c r="J12" s="5">
        <v>4</v>
      </c>
    </row>
    <row r="13" spans="1:10" ht="18" customHeight="1">
      <c r="A13" s="2">
        <f t="shared" si="0"/>
        <v>78</v>
      </c>
      <c r="B13" s="45" t="s">
        <v>107</v>
      </c>
      <c r="C13" s="46" t="s">
        <v>112</v>
      </c>
      <c r="D13" s="5">
        <v>2195</v>
      </c>
      <c r="E13" s="2" t="s">
        <v>3</v>
      </c>
      <c r="F13" s="5">
        <v>4</v>
      </c>
      <c r="G13" s="53" t="s">
        <v>126</v>
      </c>
      <c r="H13" s="5">
        <v>2203</v>
      </c>
      <c r="I13" s="2" t="s">
        <v>3</v>
      </c>
      <c r="J13" s="5">
        <v>6</v>
      </c>
    </row>
    <row r="14" spans="1:10" ht="18" customHeight="1">
      <c r="A14" s="2">
        <f t="shared" si="0"/>
        <v>79</v>
      </c>
      <c r="B14" s="45" t="s">
        <v>109</v>
      </c>
      <c r="C14" s="46" t="s">
        <v>124</v>
      </c>
      <c r="D14" s="5">
        <v>1579</v>
      </c>
      <c r="E14" s="2" t="s">
        <v>3</v>
      </c>
      <c r="F14" s="5">
        <v>2</v>
      </c>
      <c r="G14" s="53" t="s">
        <v>128</v>
      </c>
      <c r="H14" s="5">
        <v>1835</v>
      </c>
      <c r="I14" s="2" t="s">
        <v>3</v>
      </c>
      <c r="J14" s="5">
        <v>8</v>
      </c>
    </row>
    <row r="15" spans="1:10" ht="18" customHeight="1">
      <c r="A15" s="2">
        <f t="shared" si="0"/>
        <v>80</v>
      </c>
      <c r="B15" s="45" t="s">
        <v>109</v>
      </c>
      <c r="C15" s="46" t="s">
        <v>116</v>
      </c>
      <c r="D15" s="5">
        <v>1756</v>
      </c>
      <c r="E15" s="2" t="s">
        <v>3</v>
      </c>
      <c r="F15" s="5">
        <v>0</v>
      </c>
      <c r="G15" s="53" t="s">
        <v>125</v>
      </c>
      <c r="H15" s="5">
        <v>1986</v>
      </c>
      <c r="I15" s="2" t="s">
        <v>3</v>
      </c>
      <c r="J15" s="5">
        <v>10</v>
      </c>
    </row>
    <row r="16" spans="1:10" ht="18" customHeight="1">
      <c r="A16" s="2"/>
      <c r="B16" s="45"/>
      <c r="C16" s="46"/>
      <c r="D16" s="45"/>
      <c r="E16" s="2"/>
      <c r="F16" s="45"/>
      <c r="G16" s="53"/>
      <c r="H16" s="45"/>
      <c r="I16" s="2"/>
      <c r="J16" s="45"/>
    </row>
    <row r="17" spans="1:10" ht="18" customHeight="1">
      <c r="A17" s="2"/>
      <c r="B17" s="45"/>
      <c r="C17" s="46"/>
      <c r="D17" s="45"/>
      <c r="E17" s="2"/>
      <c r="F17" s="45"/>
      <c r="G17" s="53"/>
      <c r="H17" s="45"/>
      <c r="I17" s="2"/>
      <c r="J17" s="45"/>
    </row>
    <row r="18" spans="1:10" ht="18" customHeight="1">
      <c r="A18" s="2"/>
      <c r="B18" s="2" t="s">
        <v>62</v>
      </c>
      <c r="C18" s="39"/>
      <c r="D18" s="227"/>
      <c r="E18" s="2"/>
      <c r="F18" s="2"/>
      <c r="G18" s="1"/>
      <c r="H18" s="2"/>
      <c r="I18" s="2"/>
      <c r="J18" s="2"/>
    </row>
    <row r="19" spans="1:10" ht="18" customHeight="1">
      <c r="A19" s="2">
        <f>A15+1</f>
        <v>81</v>
      </c>
      <c r="B19" s="45" t="s">
        <v>70</v>
      </c>
      <c r="C19" s="46" t="s">
        <v>79</v>
      </c>
      <c r="D19" s="5">
        <v>1944</v>
      </c>
      <c r="E19" s="2" t="s">
        <v>3</v>
      </c>
      <c r="F19" s="5">
        <v>8</v>
      </c>
      <c r="G19" s="53" t="s">
        <v>77</v>
      </c>
      <c r="H19" s="5">
        <v>1604</v>
      </c>
      <c r="I19" s="2" t="s">
        <v>3</v>
      </c>
      <c r="J19" s="5">
        <v>2</v>
      </c>
    </row>
    <row r="20" spans="1:10" ht="18" customHeight="1">
      <c r="A20" s="2">
        <f aca="true" t="shared" si="1" ref="A20:A26">A19+1</f>
        <v>82</v>
      </c>
      <c r="B20" s="45" t="s">
        <v>70</v>
      </c>
      <c r="C20" s="46" t="s">
        <v>95</v>
      </c>
      <c r="D20" s="5">
        <v>1937</v>
      </c>
      <c r="E20" s="2" t="s">
        <v>3</v>
      </c>
      <c r="F20" s="5">
        <v>8</v>
      </c>
      <c r="G20" s="53" t="s">
        <v>78</v>
      </c>
      <c r="H20" s="5">
        <v>1773</v>
      </c>
      <c r="I20" s="2" t="s">
        <v>3</v>
      </c>
      <c r="J20" s="5">
        <v>2</v>
      </c>
    </row>
    <row r="21" spans="1:10" s="32" customFormat="1" ht="18" customHeight="1">
      <c r="A21" s="2">
        <f t="shared" si="1"/>
        <v>83</v>
      </c>
      <c r="B21" s="45" t="s">
        <v>70</v>
      </c>
      <c r="C21" s="46" t="s">
        <v>94</v>
      </c>
      <c r="D21" s="69">
        <v>1948</v>
      </c>
      <c r="E21" s="9" t="s">
        <v>3</v>
      </c>
      <c r="F21" s="69">
        <v>6</v>
      </c>
      <c r="G21" s="53" t="s">
        <v>93</v>
      </c>
      <c r="H21" s="69">
        <v>1865</v>
      </c>
      <c r="I21" s="2" t="s">
        <v>3</v>
      </c>
      <c r="J21" s="69">
        <v>4</v>
      </c>
    </row>
    <row r="22" spans="1:10" ht="18" customHeight="1">
      <c r="A22" s="2">
        <f t="shared" si="1"/>
        <v>84</v>
      </c>
      <c r="B22" s="45" t="s">
        <v>71</v>
      </c>
      <c r="C22" s="46" t="s">
        <v>82</v>
      </c>
      <c r="D22" s="5">
        <v>1747</v>
      </c>
      <c r="E22" s="2" t="s">
        <v>3</v>
      </c>
      <c r="F22" s="5">
        <v>0</v>
      </c>
      <c r="G22" s="53" t="s">
        <v>80</v>
      </c>
      <c r="H22" s="5">
        <v>1996</v>
      </c>
      <c r="I22" s="2" t="s">
        <v>3</v>
      </c>
      <c r="J22" s="5">
        <v>10</v>
      </c>
    </row>
    <row r="23" spans="1:10" ht="18" customHeight="1">
      <c r="A23" s="2">
        <f t="shared" si="1"/>
        <v>85</v>
      </c>
      <c r="B23" s="45" t="s">
        <v>71</v>
      </c>
      <c r="C23" s="46" t="s">
        <v>98</v>
      </c>
      <c r="D23" s="5">
        <v>1262</v>
      </c>
      <c r="E23" s="2" t="s">
        <v>3</v>
      </c>
      <c r="F23" s="5">
        <v>0</v>
      </c>
      <c r="G23" s="53" t="s">
        <v>81</v>
      </c>
      <c r="H23" s="5">
        <v>1794</v>
      </c>
      <c r="I23" s="2" t="s">
        <v>3</v>
      </c>
      <c r="J23" s="5">
        <v>10</v>
      </c>
    </row>
    <row r="24" spans="1:10" ht="18" customHeight="1">
      <c r="A24" s="2">
        <f t="shared" si="1"/>
        <v>86</v>
      </c>
      <c r="B24" s="45" t="s">
        <v>71</v>
      </c>
      <c r="C24" s="46" t="s">
        <v>97</v>
      </c>
      <c r="D24" s="5">
        <v>1480</v>
      </c>
      <c r="E24" s="2" t="s">
        <v>3</v>
      </c>
      <c r="F24" s="5">
        <v>0</v>
      </c>
      <c r="G24" s="53" t="s">
        <v>96</v>
      </c>
      <c r="H24" s="5">
        <v>1860</v>
      </c>
      <c r="I24" s="2" t="s">
        <v>3</v>
      </c>
      <c r="J24" s="5">
        <v>10</v>
      </c>
    </row>
    <row r="25" spans="1:10" ht="18" customHeight="1">
      <c r="A25" s="2">
        <f t="shared" si="1"/>
        <v>87</v>
      </c>
      <c r="B25" s="45" t="s">
        <v>73</v>
      </c>
      <c r="C25" s="46" t="s">
        <v>104</v>
      </c>
      <c r="D25" s="5">
        <v>2043</v>
      </c>
      <c r="E25" s="2" t="s">
        <v>3</v>
      </c>
      <c r="F25" s="5">
        <v>10</v>
      </c>
      <c r="G25" s="53" t="s">
        <v>103</v>
      </c>
      <c r="H25" s="5">
        <v>1889</v>
      </c>
      <c r="I25" s="2" t="s">
        <v>3</v>
      </c>
      <c r="J25" s="5">
        <v>0</v>
      </c>
    </row>
    <row r="26" spans="1:10" ht="18" customHeight="1">
      <c r="A26" s="2">
        <f t="shared" si="1"/>
        <v>88</v>
      </c>
      <c r="B26" s="45" t="s">
        <v>73</v>
      </c>
      <c r="C26" s="46" t="s">
        <v>88</v>
      </c>
      <c r="D26" s="5">
        <v>2174</v>
      </c>
      <c r="E26" s="2" t="s">
        <v>3</v>
      </c>
      <c r="F26" s="5">
        <v>6</v>
      </c>
      <c r="G26" s="53" t="s">
        <v>102</v>
      </c>
      <c r="H26" s="5">
        <v>2096</v>
      </c>
      <c r="I26" s="2" t="s">
        <v>3</v>
      </c>
      <c r="J26" s="5">
        <v>4</v>
      </c>
    </row>
    <row r="27" spans="1:10" ht="18" customHeight="1">
      <c r="A27" s="2"/>
      <c r="B27" s="45"/>
      <c r="C27" s="46"/>
      <c r="D27" s="45"/>
      <c r="E27" s="2"/>
      <c r="F27" s="45"/>
      <c r="G27" s="53"/>
      <c r="H27" s="45"/>
      <c r="I27" s="2"/>
      <c r="J27" s="45"/>
    </row>
    <row r="28" spans="1:10" ht="18" customHeight="1">
      <c r="A28" s="60"/>
      <c r="B28" s="60"/>
      <c r="C28" s="60"/>
      <c r="D28" s="60"/>
      <c r="E28" s="60"/>
      <c r="F28" s="2"/>
      <c r="G28" s="1"/>
      <c r="H28" s="2"/>
      <c r="I28" s="2"/>
      <c r="J28" s="2"/>
    </row>
    <row r="29" spans="1:10" ht="18" customHeight="1">
      <c r="A29" s="2"/>
      <c r="B29" s="4" t="s">
        <v>63</v>
      </c>
      <c r="C29" s="39"/>
      <c r="D29" s="227"/>
      <c r="E29" s="2"/>
      <c r="F29" s="2"/>
      <c r="G29" s="1"/>
      <c r="H29" s="2"/>
      <c r="I29" s="2"/>
      <c r="J29" s="2"/>
    </row>
    <row r="30" spans="1:10" s="81" customFormat="1" ht="18" customHeight="1">
      <c r="A30" s="52"/>
      <c r="B30" s="52"/>
      <c r="C30" s="101"/>
      <c r="D30" s="52"/>
      <c r="E30" s="52"/>
      <c r="F30" s="52"/>
      <c r="G30" s="58"/>
      <c r="H30" s="52"/>
      <c r="I30" s="52"/>
      <c r="J30" s="52"/>
    </row>
    <row r="31" spans="1:10" s="76" customFormat="1" ht="18" customHeight="1">
      <c r="A31" s="45"/>
      <c r="B31" s="45"/>
      <c r="C31" s="46"/>
      <c r="D31" s="45"/>
      <c r="E31" s="45"/>
      <c r="F31" s="45"/>
      <c r="G31" s="53"/>
      <c r="H31" s="82"/>
      <c r="I31" s="45"/>
      <c r="J31" s="45"/>
    </row>
    <row r="32" spans="1:10" s="84" customFormat="1" ht="18" customHeight="1">
      <c r="A32" s="83"/>
      <c r="B32" s="45"/>
      <c r="D32" s="45"/>
      <c r="E32" s="45"/>
      <c r="F32" s="45"/>
      <c r="H32" s="45"/>
      <c r="I32" s="45"/>
      <c r="J32" s="45"/>
    </row>
    <row r="33" spans="1:10" s="84" customFormat="1" ht="18" customHeight="1">
      <c r="A33" s="83"/>
      <c r="B33" s="45"/>
      <c r="D33" s="45"/>
      <c r="E33" s="45"/>
      <c r="F33" s="45"/>
      <c r="H33" s="45"/>
      <c r="I33" s="45"/>
      <c r="J33" s="45"/>
    </row>
    <row r="34" spans="1:10" s="76" customFormat="1" ht="18" customHeight="1">
      <c r="A34" s="85"/>
      <c r="B34" s="86"/>
      <c r="D34" s="85"/>
      <c r="E34" s="85"/>
      <c r="F34" s="85"/>
      <c r="H34" s="85"/>
      <c r="I34" s="85"/>
      <c r="J34" s="85"/>
    </row>
    <row r="35" spans="1:10" s="88" customFormat="1" ht="18" customHeight="1">
      <c r="A35" s="87"/>
      <c r="B35" s="52"/>
      <c r="D35" s="87"/>
      <c r="E35" s="87"/>
      <c r="F35" s="87"/>
      <c r="H35" s="87"/>
      <c r="I35" s="87"/>
      <c r="J35" s="87"/>
    </row>
    <row r="36" spans="1:10" s="76" customFormat="1" ht="18" customHeight="1">
      <c r="A36" s="85"/>
      <c r="B36" s="86"/>
      <c r="D36" s="85"/>
      <c r="E36" s="85"/>
      <c r="F36" s="85"/>
      <c r="H36" s="85"/>
      <c r="I36" s="85"/>
      <c r="J36" s="85"/>
    </row>
    <row r="37" spans="1:10" s="76" customFormat="1" ht="18" customHeight="1">
      <c r="A37" s="85"/>
      <c r="B37" s="77"/>
      <c r="C37" s="101"/>
      <c r="D37" s="45"/>
      <c r="E37" s="45"/>
      <c r="F37" s="45"/>
      <c r="G37" s="53"/>
      <c r="H37" s="45"/>
      <c r="I37" s="45"/>
      <c r="J37" s="45"/>
    </row>
    <row r="38" spans="1:10" s="76" customFormat="1" ht="18" customHeight="1">
      <c r="A38" s="85"/>
      <c r="B38" s="77"/>
      <c r="C38" s="77"/>
      <c r="D38" s="45"/>
      <c r="E38" s="45"/>
      <c r="F38" s="45"/>
      <c r="G38" s="77"/>
      <c r="H38" s="45"/>
      <c r="I38" s="45"/>
      <c r="J38" s="45"/>
    </row>
    <row r="39" spans="1:10" s="76" customFormat="1" ht="18" customHeight="1">
      <c r="A39" s="85"/>
      <c r="B39" s="86"/>
      <c r="D39" s="85"/>
      <c r="E39" s="85"/>
      <c r="F39" s="85"/>
      <c r="H39" s="85"/>
      <c r="I39" s="85"/>
      <c r="J39" s="85"/>
    </row>
  </sheetData>
  <sheetProtection/>
  <mergeCells count="9">
    <mergeCell ref="A5:C5"/>
    <mergeCell ref="D5:J5"/>
    <mergeCell ref="A2:C2"/>
    <mergeCell ref="K5:L5"/>
    <mergeCell ref="D1:J1"/>
    <mergeCell ref="D2:J2"/>
    <mergeCell ref="D3:J3"/>
    <mergeCell ref="A4:C4"/>
    <mergeCell ref="D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Tine Bune</cp:lastModifiedBy>
  <cp:lastPrinted>2023-07-31T13:31:57Z</cp:lastPrinted>
  <dcterms:created xsi:type="dcterms:W3CDTF">1996-11-12T13:28:11Z</dcterms:created>
  <dcterms:modified xsi:type="dcterms:W3CDTF">2024-01-22T10:58:44Z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